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4\11. Portal da Transparência\"/>
    </mc:Choice>
  </mc:AlternateContent>
  <xr:revisionPtr revIDLastSave="0" documentId="8_{F336BF24-DE40-42D2-AB9A-D2552B6407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F4" i="1" s="1"/>
  <c r="C7" i="1"/>
  <c r="C4" i="1" s="1"/>
  <c r="D7" i="1"/>
  <c r="D4" i="1" s="1"/>
  <c r="E7" i="1"/>
  <c r="E4" i="1" s="1"/>
  <c r="F7" i="1"/>
  <c r="C48" i="1"/>
  <c r="D48" i="1"/>
  <c r="E48" i="1"/>
  <c r="F48" i="1"/>
  <c r="C105" i="1"/>
  <c r="C104" i="1" s="1"/>
  <c r="D105" i="1"/>
  <c r="D104" i="1" s="1"/>
  <c r="E105" i="1"/>
  <c r="E104" i="1" s="1"/>
  <c r="F105" i="1"/>
  <c r="C113" i="1"/>
  <c r="D113" i="1"/>
  <c r="E113" i="1"/>
  <c r="F113" i="1"/>
  <c r="F104" i="1" s="1"/>
  <c r="C139" i="1"/>
  <c r="D139" i="1"/>
  <c r="E139" i="1"/>
  <c r="F139" i="1"/>
  <c r="C140" i="1"/>
  <c r="D140" i="1"/>
  <c r="E140" i="1"/>
  <c r="F140" i="1"/>
  <c r="C144" i="1"/>
  <c r="C143" i="1" s="1"/>
  <c r="D144" i="1"/>
  <c r="D143" i="1" s="1"/>
  <c r="E144" i="1"/>
  <c r="E143" i="1" s="1"/>
  <c r="F144" i="1"/>
  <c r="C153" i="1"/>
  <c r="D153" i="1"/>
  <c r="E153" i="1"/>
  <c r="F153" i="1"/>
  <c r="F143" i="1" s="1"/>
  <c r="C155" i="1"/>
  <c r="D155" i="1"/>
  <c r="E155" i="1"/>
  <c r="F155" i="1"/>
  <c r="C156" i="1"/>
  <c r="D156" i="1"/>
  <c r="E156" i="1"/>
  <c r="F156" i="1"/>
  <c r="C162" i="1"/>
  <c r="D162" i="1"/>
  <c r="E162" i="1"/>
  <c r="F162" i="1"/>
  <c r="C164" i="1"/>
  <c r="D164" i="1"/>
  <c r="E164" i="1"/>
  <c r="C165" i="1"/>
  <c r="D165" i="1"/>
  <c r="E165" i="1"/>
  <c r="F165" i="1"/>
  <c r="F164" i="1" s="1"/>
  <c r="C184" i="1"/>
  <c r="D184" i="1"/>
  <c r="E184" i="1"/>
  <c r="F184" i="1"/>
  <c r="C185" i="1"/>
  <c r="D185" i="1"/>
  <c r="E185" i="1"/>
  <c r="F185" i="1"/>
  <c r="C189" i="1"/>
  <c r="D189" i="1"/>
  <c r="E189" i="1"/>
  <c r="C190" i="1"/>
  <c r="D190" i="1"/>
  <c r="E190" i="1"/>
  <c r="F190" i="1"/>
  <c r="F189" i="1" s="1"/>
  <c r="C193" i="1"/>
  <c r="D193" i="1"/>
  <c r="E193" i="1"/>
  <c r="F193" i="1"/>
  <c r="C194" i="1"/>
  <c r="D194" i="1"/>
  <c r="E194" i="1"/>
  <c r="F194" i="1"/>
  <c r="C202" i="1"/>
  <c r="D202" i="1"/>
  <c r="E202" i="1"/>
  <c r="F202" i="1"/>
  <c r="C209" i="1"/>
  <c r="D209" i="1"/>
  <c r="E209" i="1"/>
  <c r="F209" i="1"/>
  <c r="C212" i="1"/>
  <c r="C211" i="1" s="1"/>
  <c r="D212" i="1"/>
  <c r="D211" i="1" s="1"/>
  <c r="E212" i="1"/>
  <c r="E211" i="1" s="1"/>
  <c r="F212" i="1"/>
  <c r="F211" i="1" s="1"/>
  <c r="C214" i="1"/>
  <c r="D214" i="1"/>
  <c r="E214" i="1"/>
  <c r="F214" i="1"/>
  <c r="C219" i="1"/>
  <c r="C218" i="1" s="1"/>
  <c r="C217" i="1" s="1"/>
  <c r="C216" i="1" s="1"/>
  <c r="C1057" i="1" s="1"/>
  <c r="D219" i="1"/>
  <c r="D218" i="1" s="1"/>
  <c r="D217" i="1" s="1"/>
  <c r="D216" i="1" s="1"/>
  <c r="D1057" i="1" s="1"/>
  <c r="E219" i="1"/>
  <c r="E218" i="1" s="1"/>
  <c r="E217" i="1" s="1"/>
  <c r="F219" i="1"/>
  <c r="F218" i="1" s="1"/>
  <c r="F217" i="1" s="1"/>
  <c r="C328" i="1"/>
  <c r="D328" i="1"/>
  <c r="E328" i="1"/>
  <c r="F328" i="1"/>
  <c r="C359" i="1"/>
  <c r="D359" i="1"/>
  <c r="E359" i="1"/>
  <c r="F359" i="1"/>
  <c r="C607" i="1"/>
  <c r="D607" i="1"/>
  <c r="E607" i="1"/>
  <c r="F607" i="1"/>
  <c r="C694" i="1"/>
  <c r="C693" i="1" s="1"/>
  <c r="D694" i="1"/>
  <c r="D693" i="1" s="1"/>
  <c r="E694" i="1"/>
  <c r="E693" i="1" s="1"/>
  <c r="F694" i="1"/>
  <c r="F693" i="1" s="1"/>
  <c r="C701" i="1"/>
  <c r="D701" i="1"/>
  <c r="E701" i="1"/>
  <c r="F701" i="1"/>
  <c r="C707" i="1"/>
  <c r="D707" i="1"/>
  <c r="E707" i="1"/>
  <c r="F707" i="1"/>
  <c r="C714" i="1"/>
  <c r="D714" i="1"/>
  <c r="E714" i="1"/>
  <c r="F714" i="1"/>
  <c r="C727" i="1"/>
  <c r="D727" i="1"/>
  <c r="E727" i="1"/>
  <c r="F727" i="1"/>
  <c r="C730" i="1"/>
  <c r="D730" i="1"/>
  <c r="E730" i="1"/>
  <c r="F730" i="1"/>
  <c r="C731" i="1"/>
  <c r="D731" i="1"/>
  <c r="E731" i="1"/>
  <c r="F731" i="1"/>
  <c r="C735" i="1"/>
  <c r="D735" i="1"/>
  <c r="E735" i="1"/>
  <c r="F735" i="1"/>
  <c r="C741" i="1"/>
  <c r="D741" i="1"/>
  <c r="E741" i="1"/>
  <c r="C742" i="1"/>
  <c r="D742" i="1"/>
  <c r="E742" i="1"/>
  <c r="F742" i="1"/>
  <c r="F741" i="1" s="1"/>
  <c r="C764" i="1"/>
  <c r="C765" i="1"/>
  <c r="D765" i="1"/>
  <c r="C766" i="1"/>
  <c r="D766" i="1"/>
  <c r="E766" i="1"/>
  <c r="E765" i="1" s="1"/>
  <c r="E764" i="1" s="1"/>
  <c r="F766" i="1"/>
  <c r="F765" i="1" s="1"/>
  <c r="F764" i="1" s="1"/>
  <c r="C769" i="1"/>
  <c r="D769" i="1"/>
  <c r="E769" i="1"/>
  <c r="C770" i="1"/>
  <c r="D770" i="1"/>
  <c r="E770" i="1"/>
  <c r="F770" i="1"/>
  <c r="F769" i="1" s="1"/>
  <c r="C773" i="1"/>
  <c r="D773" i="1"/>
  <c r="D764" i="1" s="1"/>
  <c r="E773" i="1"/>
  <c r="F773" i="1"/>
  <c r="C774" i="1"/>
  <c r="D774" i="1"/>
  <c r="E774" i="1"/>
  <c r="F774" i="1"/>
  <c r="C778" i="1"/>
  <c r="C777" i="1" s="1"/>
  <c r="D778" i="1"/>
  <c r="D777" i="1" s="1"/>
  <c r="E778" i="1"/>
  <c r="E777" i="1" s="1"/>
  <c r="C779" i="1"/>
  <c r="D779" i="1"/>
  <c r="E779" i="1"/>
  <c r="F779" i="1"/>
  <c r="F778" i="1" s="1"/>
  <c r="F777" i="1" s="1"/>
  <c r="C786" i="1"/>
  <c r="D786" i="1"/>
  <c r="E786" i="1"/>
  <c r="F786" i="1"/>
  <c r="C787" i="1"/>
  <c r="D787" i="1"/>
  <c r="E787" i="1"/>
  <c r="F787" i="1"/>
  <c r="C795" i="1"/>
  <c r="C794" i="1" s="1"/>
  <c r="D795" i="1"/>
  <c r="D794" i="1" s="1"/>
  <c r="E795" i="1"/>
  <c r="E794" i="1" s="1"/>
  <c r="F795" i="1"/>
  <c r="F794" i="1" s="1"/>
  <c r="C799" i="1"/>
  <c r="D799" i="1"/>
  <c r="E799" i="1"/>
  <c r="E798" i="1" s="1"/>
  <c r="F799" i="1"/>
  <c r="F798" i="1" s="1"/>
  <c r="C823" i="1"/>
  <c r="C798" i="1" s="1"/>
  <c r="D823" i="1"/>
  <c r="D798" i="1" s="1"/>
  <c r="E823" i="1"/>
  <c r="F823" i="1"/>
  <c r="C825" i="1"/>
  <c r="D825" i="1"/>
  <c r="E825" i="1"/>
  <c r="F825" i="1"/>
  <c r="C842" i="1"/>
  <c r="D842" i="1"/>
  <c r="E842" i="1"/>
  <c r="F842" i="1"/>
  <c r="C846" i="1"/>
  <c r="C845" i="1" s="1"/>
  <c r="C844" i="1" s="1"/>
  <c r="D846" i="1"/>
  <c r="D845" i="1" s="1"/>
  <c r="D844" i="1" s="1"/>
  <c r="E846" i="1"/>
  <c r="E845" i="1" s="1"/>
  <c r="E844" i="1" s="1"/>
  <c r="F846" i="1"/>
  <c r="C849" i="1"/>
  <c r="D849" i="1"/>
  <c r="E849" i="1"/>
  <c r="F849" i="1"/>
  <c r="F845" i="1" s="1"/>
  <c r="F844" i="1" s="1"/>
  <c r="C851" i="1"/>
  <c r="D851" i="1"/>
  <c r="C852" i="1"/>
  <c r="D852" i="1"/>
  <c r="C853" i="1"/>
  <c r="D853" i="1"/>
  <c r="E853" i="1"/>
  <c r="E852" i="1" s="1"/>
  <c r="E851" i="1" s="1"/>
  <c r="F853" i="1"/>
  <c r="F852" i="1" s="1"/>
  <c r="F851" i="1" s="1"/>
  <c r="C860" i="1"/>
  <c r="C859" i="1" s="1"/>
  <c r="C858" i="1" s="1"/>
  <c r="D860" i="1"/>
  <c r="D859" i="1" s="1"/>
  <c r="D858" i="1" s="1"/>
  <c r="E860" i="1"/>
  <c r="E859" i="1" s="1"/>
  <c r="E858" i="1" s="1"/>
  <c r="F860" i="1"/>
  <c r="F859" i="1" s="1"/>
  <c r="F858" i="1" s="1"/>
  <c r="F864" i="1"/>
  <c r="F863" i="1" s="1"/>
  <c r="C865" i="1"/>
  <c r="C864" i="1" s="1"/>
  <c r="C863" i="1" s="1"/>
  <c r="D865" i="1"/>
  <c r="D864" i="1" s="1"/>
  <c r="D863" i="1" s="1"/>
  <c r="E865" i="1"/>
  <c r="E864" i="1" s="1"/>
  <c r="E863" i="1" s="1"/>
  <c r="F865" i="1"/>
  <c r="C872" i="1"/>
  <c r="D872" i="1"/>
  <c r="E872" i="1"/>
  <c r="E871" i="1" s="1"/>
  <c r="E870" i="1" s="1"/>
  <c r="F872" i="1"/>
  <c r="F871" i="1" s="1"/>
  <c r="F870" i="1" s="1"/>
  <c r="C902" i="1"/>
  <c r="C871" i="1" s="1"/>
  <c r="C870" i="1" s="1"/>
  <c r="C869" i="1" s="1"/>
  <c r="C1059" i="1" s="1"/>
  <c r="D902" i="1"/>
  <c r="D871" i="1" s="1"/>
  <c r="D870" i="1" s="1"/>
  <c r="D869" i="1" s="1"/>
  <c r="D1059" i="1" s="1"/>
  <c r="E902" i="1"/>
  <c r="F902" i="1"/>
  <c r="C904" i="1"/>
  <c r="D904" i="1"/>
  <c r="E904" i="1"/>
  <c r="F904" i="1"/>
  <c r="C909" i="1"/>
  <c r="D909" i="1"/>
  <c r="E909" i="1"/>
  <c r="F909" i="1"/>
  <c r="C934" i="1"/>
  <c r="D934" i="1"/>
  <c r="E934" i="1"/>
  <c r="F934" i="1"/>
  <c r="C976" i="1"/>
  <c r="D976" i="1"/>
  <c r="E976" i="1"/>
  <c r="F976" i="1"/>
  <c r="C989" i="1"/>
  <c r="D989" i="1"/>
  <c r="E989" i="1"/>
  <c r="F989" i="1"/>
  <c r="C996" i="1"/>
  <c r="D996" i="1"/>
  <c r="E996" i="1"/>
  <c r="F996" i="1"/>
  <c r="C1040" i="1"/>
  <c r="D1040" i="1"/>
  <c r="E1040" i="1"/>
  <c r="F1040" i="1"/>
  <c r="C1042" i="1"/>
  <c r="D1042" i="1"/>
  <c r="C1043" i="1"/>
  <c r="D1043" i="1"/>
  <c r="E1043" i="1"/>
  <c r="E1042" i="1" s="1"/>
  <c r="F1043" i="1"/>
  <c r="F1042" i="1" s="1"/>
  <c r="C1048" i="1"/>
  <c r="C1047" i="1" s="1"/>
  <c r="C1046" i="1" s="1"/>
  <c r="D1048" i="1"/>
  <c r="D1047" i="1" s="1"/>
  <c r="D1046" i="1" s="1"/>
  <c r="E1048" i="1"/>
  <c r="E1047" i="1" s="1"/>
  <c r="E1046" i="1" s="1"/>
  <c r="F1048" i="1"/>
  <c r="F1047" i="1" s="1"/>
  <c r="F1046" i="1" s="1"/>
  <c r="F216" i="1" l="1"/>
  <c r="F1057" i="1" s="1"/>
  <c r="E216" i="1"/>
  <c r="E1057" i="1" s="1"/>
  <c r="E869" i="1"/>
  <c r="E1059" i="1" s="1"/>
  <c r="E793" i="1"/>
  <c r="E792" i="1" s="1"/>
  <c r="E1058" i="1" s="1"/>
  <c r="F793" i="1"/>
  <c r="F792" i="1" s="1"/>
  <c r="F1058" i="1" s="1"/>
  <c r="F188" i="1"/>
  <c r="E188" i="1"/>
  <c r="D188" i="1"/>
  <c r="F3" i="1"/>
  <c r="F2" i="1" s="1"/>
  <c r="F1056" i="1" s="1"/>
  <c r="F869" i="1"/>
  <c r="F1059" i="1" s="1"/>
  <c r="D793" i="1"/>
  <c r="D792" i="1" s="1"/>
  <c r="D1058" i="1" s="1"/>
  <c r="C793" i="1"/>
  <c r="C792" i="1" s="1"/>
  <c r="C1058" i="1" s="1"/>
  <c r="E3" i="1"/>
  <c r="E2" i="1" s="1"/>
  <c r="E1056" i="1" s="1"/>
  <c r="D3" i="1"/>
  <c r="D2" i="1" s="1"/>
  <c r="D1056" i="1" s="1"/>
  <c r="C3" i="1"/>
  <c r="C2" i="1" s="1"/>
  <c r="C1056" i="1" s="1"/>
  <c r="C188" i="1"/>
  <c r="F1060" i="1" l="1"/>
</calcChain>
</file>

<file path=xl/sharedStrings.xml><?xml version="1.0" encoding="utf-8"?>
<sst xmlns="http://schemas.openxmlformats.org/spreadsheetml/2006/main" count="2119" uniqueCount="2069">
  <si>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</si>
  <si>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</si>
  <si>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</si>
  <si>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</si>
  <si>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</si>
  <si>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</si>
  <si>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</si>
  <si>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</si>
  <si>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</si>
  <si>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Ativo 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</si>
  <si>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</si>
  <si>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</si>
  <si>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</si>
  <si>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</si>
  <si>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</si>
  <si>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</si>
  <si>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</si>
  <si>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</si>
  <si>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</si>
  <si>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</si>
  <si>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</si>
  <si>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</si>
  <si>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</si>
  <si>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</si>
  <si>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</si>
  <si>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</si>
  <si>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</si>
  <si>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</si>
  <si>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</si>
  <si>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</si>
  <si>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</si>
  <si>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</si>
  <si>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1.1.1.02.038</t>
  </si>
  <si>
    <t>CEF C/C 903420-0 Emenda</t>
  </si>
  <si>
    <t>1.1.1.02.040</t>
  </si>
  <si>
    <t>CEF C/C 903461-7 CG Cristo R. Federal</t>
  </si>
  <si>
    <t>1.1.1.02.045</t>
  </si>
  <si>
    <t>CEF C/C 303-4 CG UPA Norte - Municipal</t>
  </si>
  <si>
    <t>1.1.1.02.054</t>
  </si>
  <si>
    <t>CEF C/C 315-8 Emenda Port GM/MS 1393</t>
  </si>
  <si>
    <t>1.1.1.02.058</t>
  </si>
  <si>
    <t>Caixa Economica F 366-2 C/C  577217355-0</t>
  </si>
  <si>
    <t>1.1.1.02.060</t>
  </si>
  <si>
    <t>CEF C/C 439-1 CG UPA Oeste - Municipal</t>
  </si>
  <si>
    <t>1.1.1.02.062</t>
  </si>
  <si>
    <t>CEF C/C 491-0 HMFA 57705461715</t>
  </si>
  <si>
    <t>1.1.1.02.063</t>
  </si>
  <si>
    <t>CEF C/C 597-5 CG UB QUINTINO 577217405-0</t>
  </si>
  <si>
    <t>1.1.1.02.065</t>
  </si>
  <si>
    <t>CEF C/C 624-6 UPA NORTE - REC.ESTADUAL</t>
  </si>
  <si>
    <t>1.1.1.02.068</t>
  </si>
  <si>
    <t>CEF C/C UB Quintino I Invest 577217403-3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</si>
  <si>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</si>
  <si>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</si>
  <si>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</si>
  <si>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</si>
  <si>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</si>
  <si>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</si>
  <si>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</si>
  <si>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</si>
  <si>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</si>
  <si>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</si>
  <si>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</si>
  <si>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</si>
  <si>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1.1.1.02.075</t>
  </si>
  <si>
    <t>CEF C/C 822-2 - PORT GM/MS 2.899</t>
  </si>
  <si>
    <t>1.1.1.02.076</t>
  </si>
  <si>
    <t>CEF C/C 899-0 CAIII AD FEDERAL</t>
  </si>
  <si>
    <t>1.1.1.02.077</t>
  </si>
  <si>
    <t>CEF C/C 924-5 UPA NORTE FEDERAL</t>
  </si>
  <si>
    <t>1.1.1.02.078</t>
  </si>
  <si>
    <t>CEF C/C 925-3 CAIII AD MUNICIPAL</t>
  </si>
  <si>
    <t>1.1.1.02.079</t>
  </si>
  <si>
    <t>CEF C/C 700-5 HSL 121/21 ESTADUAL</t>
  </si>
  <si>
    <t>1.1.1.02.080</t>
  </si>
  <si>
    <t>CEF C/C 964-4 QUINTINO II FEDERAL</t>
  </si>
  <si>
    <t>1.1.1.02.081</t>
  </si>
  <si>
    <t>CEF C/C 1036-7 HMFA Federal</t>
  </si>
  <si>
    <t>1.1.1.02.082</t>
  </si>
  <si>
    <t>CEF C/C 1037-5 UBDS Vila Virginia Federa</t>
  </si>
  <si>
    <t>1.1.1.02.083</t>
  </si>
  <si>
    <t>CEF C/C 1038-3 UBS QUINTINO  Federal</t>
  </si>
  <si>
    <t>1.1.1.02.084</t>
  </si>
  <si>
    <t>CEF C/C 1039-1 UPA Oeste - Federal</t>
  </si>
  <si>
    <t>1.1.1.02.086</t>
  </si>
  <si>
    <t>CEF C/C 1077-4-Emenda Port GMMS 1041 Oes</t>
  </si>
  <si>
    <t>1.1.1.02.087</t>
  </si>
  <si>
    <t>CEF C/C 1086-3 UPAS UNIFICADAS MUNICIPAL</t>
  </si>
  <si>
    <t>1.1.1.02.088</t>
  </si>
  <si>
    <t>CEF C/C 1087-1 UPAS UNIFICADAS FEDERAL</t>
  </si>
  <si>
    <t>1.1.1.02.090</t>
  </si>
  <si>
    <t>CEF C/C 1115-0 UBDS QUINT SERERP Fed CC</t>
  </si>
  <si>
    <t>1.1.1.02.091</t>
  </si>
  <si>
    <t>CEF C/C 1116-9 UBDS V.Vírginia Federa CC</t>
  </si>
  <si>
    <t>1.1.1.02.092</t>
  </si>
  <si>
    <t>CEF C/C 1140-1 UBSs UNIFICADAS FEDERAL</t>
  </si>
  <si>
    <t>1.1.1.02.093</t>
  </si>
  <si>
    <t>CEF C/C 1139-8 UBSs UNIFICA. FED. 977/23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</si>
  <si>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</si>
  <si>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</si>
  <si>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</si>
  <si>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</si>
  <si>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</si>
  <si>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</si>
  <si>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</si>
  <si>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</si>
  <si>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</si>
  <si>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</si>
  <si>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</si>
  <si>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</si>
  <si>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</si>
  <si>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</si>
  <si>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</si>
  <si>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</si>
  <si>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</si>
  <si>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</si>
  <si>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</si>
  <si>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</si>
  <si>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</si>
  <si>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</si>
  <si>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</si>
  <si>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</si>
  <si>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</si>
  <si>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FIC G UPA Norte Mun Inve.577217339-8</t>
  </si>
  <si>
    <t>1.1.1.03.066</t>
  </si>
  <si>
    <t>CEF 315-8 FIC G Emp.RF REF DI LP U13 Fed</t>
  </si>
  <si>
    <t>1.1.1.03.071</t>
  </si>
  <si>
    <t>CEF 439-1 FIC Giro UPA Oeste - Municipal</t>
  </si>
  <si>
    <t>1.1.1.03.072</t>
  </si>
  <si>
    <t>CEF FIC G UPA Oeste Mun Inve.577217377-0</t>
  </si>
  <si>
    <t>1.1.1.03.073</t>
  </si>
  <si>
    <t>CEF C/C 491-0 HMFA FIC GIRO 5770546715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</si>
  <si>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</si>
  <si>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</si>
  <si>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</si>
  <si>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</si>
  <si>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</si>
  <si>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</si>
  <si>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</si>
  <si>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</si>
  <si>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</si>
  <si>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QUINTINOII FIC GIRO MUNIC</t>
  </si>
  <si>
    <t>1.1.1.03.082</t>
  </si>
  <si>
    <t>CEF 744-7 FIC GIRO MPE - HSL 121/21 Mun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</si>
  <si>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</si>
  <si>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</si>
  <si>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</si>
  <si>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</si>
  <si>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</si>
  <si>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</si>
  <si>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1.1.1.03.086</t>
  </si>
  <si>
    <t>CEF 822-2 -PORT GM/MS 2.899 FIC GIRO MPE</t>
  </si>
  <si>
    <t>1.1.1.03.087</t>
  </si>
  <si>
    <t>CEF 903378-5 UPA 13 FEDERAL CDB FLX</t>
  </si>
  <si>
    <t>1.1.1.03.088</t>
  </si>
  <si>
    <t>CEF 899-0 CA4 FEDERAL  FIC GIRO MPE</t>
  </si>
  <si>
    <t>1.1.1.03.089</t>
  </si>
  <si>
    <t>CEF 903377-7 UPA 13 FEDERAL CDB FLX</t>
  </si>
  <si>
    <t>1.1.1.03.090</t>
  </si>
  <si>
    <t>CEF 303-4  UPA NORTE MUNICIPAL CDB FLX</t>
  </si>
  <si>
    <t>1.1.1.03.091</t>
  </si>
  <si>
    <t>CEF 903461-7 CRISTO FEDERAL CDB FLX</t>
  </si>
  <si>
    <t>1.1.1.03.092</t>
  </si>
  <si>
    <t>CEF 597-5 UBS QUINTINO I CDB FLX</t>
  </si>
  <si>
    <t>1.1.1.03.093</t>
  </si>
  <si>
    <t>CEF 924-5 UPA NORTE FEDERAL FIC GIRO EMP</t>
  </si>
  <si>
    <t>1.1.1.03.094</t>
  </si>
  <si>
    <t>CEF 925-3 CAPS 4 MUNICIPAL FIC GIRO EMPR</t>
  </si>
  <si>
    <t>1.1.1.03.095</t>
  </si>
  <si>
    <t>CEF 700-5 HSL ESTADUAL FIC GIRO EMP RF</t>
  </si>
  <si>
    <t>1.1.1.03.096</t>
  </si>
  <si>
    <t>CEF 964-4 UBDS QUINTINO II FEDERAL FIC G</t>
  </si>
  <si>
    <t>1.1.1.03.097</t>
  </si>
  <si>
    <t>CEF  1036-7 HMFA Federal FIC GIRO</t>
  </si>
  <si>
    <t>1.1.1.03.099</t>
  </si>
  <si>
    <t>CEF  1038-3 UBS QUINTINO  Federal FIC G</t>
  </si>
  <si>
    <t>1.1.1.03.101</t>
  </si>
  <si>
    <t>CEF  439-1 UPA Oeste - Municipal CDB FLX</t>
  </si>
  <si>
    <t>1.1.1.03.102</t>
  </si>
  <si>
    <t>CEF 668-8 UBDS Vila Virgínia CDB FLX</t>
  </si>
  <si>
    <t>1.1.1.03.103</t>
  </si>
  <si>
    <t>CEF 899-0 CAPS 4 FEDERAL CDB FLX</t>
  </si>
  <si>
    <t>1.1.1.03.105</t>
  </si>
  <si>
    <t>CEF 1086-3 UPAS UNIFICADAS MUNICIPAL FIC</t>
  </si>
  <si>
    <t>1.1.1.03.106</t>
  </si>
  <si>
    <t>CEF 1087-1 UPAS UNIFICADAS FEDERAL FIC G</t>
  </si>
  <si>
    <t>1.1.1.03.108</t>
  </si>
  <si>
    <t>CEF 1086-3 UPAS UNIFICADAS MUNICIPAL CDB</t>
  </si>
  <si>
    <t>1.1.1.03.109</t>
  </si>
  <si>
    <t>CEF 1087-1 UPAS UNIFICADAS FEDERAL CDB F</t>
  </si>
  <si>
    <t>1.1.1.03.110</t>
  </si>
  <si>
    <t>CEF 1077-4 UPA OESTE-Emenda PORT GMMS Fe</t>
  </si>
  <si>
    <t>1.1.1.03.111</t>
  </si>
  <si>
    <t>CEF C/C 1115-0 UBDS QUI SERERP Fed Fic G</t>
  </si>
  <si>
    <t>1.1.1.03.113</t>
  </si>
  <si>
    <t>CEF 1140-1 UBSs UNIFICADAS FED. FIC GIRO</t>
  </si>
  <si>
    <t>1.1.1.03.114</t>
  </si>
  <si>
    <t>CEF 1140-1 UBSs UNIFICADAS FED. CDB FLX</t>
  </si>
  <si>
    <t>1.1.1.03.115</t>
  </si>
  <si>
    <t>CEF 1139-8 UBSs UNIFICADAS FED. 977/23</t>
  </si>
  <si>
    <t>1.1.1.03.116</t>
  </si>
  <si>
    <t>CEF 899-0 CAPS III AD FEDERAL  FIC GIRO</t>
  </si>
  <si>
    <t>1.1.1.03.117</t>
  </si>
  <si>
    <t>CEF 899-0 CAPS III AD FEDERAL CDB FLEX</t>
  </si>
  <si>
    <t>1.1.1.03.118</t>
  </si>
  <si>
    <t>CEF 925-3 CAPS III AD MUNICIPAL FIC GIRO</t>
  </si>
  <si>
    <t>1.1.1.03.119</t>
  </si>
  <si>
    <t>CEF 903420-0 HOSPITAL  UNIVERSITARIO CDB</t>
  </si>
  <si>
    <t>1.1.1.03.120</t>
  </si>
  <si>
    <t>CEF 1086-3 UPAS UNIF MUN FIC ESMERALDA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</si>
  <si>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</si>
  <si>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</si>
  <si>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</si>
  <si>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</si>
  <si>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</si>
  <si>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</si>
  <si>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</si>
  <si>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</si>
  <si>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</si>
  <si>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</si>
  <si>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1.1.2.01.006</t>
  </si>
  <si>
    <t>CA4 - 141/2022</t>
  </si>
  <si>
    <t>1.1.2.01.007</t>
  </si>
  <si>
    <t>SERERP - 247/2023</t>
  </si>
  <si>
    <t>1.1.2.01.008</t>
  </si>
  <si>
    <t>Contrato de Gestão 324/2023 Upas</t>
  </si>
  <si>
    <t>1.1.2.01.009</t>
  </si>
  <si>
    <t>Contrato de Gestão 31/2024 UBS'S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</si>
  <si>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</si>
  <si>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</si>
  <si>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</si>
  <si>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</si>
  <si>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</si>
  <si>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</si>
  <si>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</si>
  <si>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</si>
  <si>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</si>
  <si>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</si>
  <si>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1.1.2.02.011</t>
  </si>
  <si>
    <t>Golden Cross (Vision Med)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</si>
  <si>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</si>
  <si>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</si>
  <si>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</si>
  <si>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</si>
  <si>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</si>
  <si>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</si>
  <si>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</si>
  <si>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</si>
  <si>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</si>
  <si>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</si>
  <si>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</si>
  <si>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</si>
  <si>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</si>
  <si>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</si>
  <si>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</si>
  <si>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</si>
  <si>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</si>
  <si>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</si>
  <si>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</si>
  <si>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</si>
  <si>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</si>
  <si>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</si>
  <si>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</si>
  <si>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</si>
  <si>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</si>
  <si>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</si>
  <si>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</si>
  <si>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</si>
  <si>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</si>
  <si>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</si>
  <si>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</si>
  <si>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</si>
  <si>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</si>
  <si>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</si>
  <si>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</si>
  <si>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</si>
  <si>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</si>
  <si>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</si>
  <si>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1.1.2.02.077</t>
  </si>
  <si>
    <t>Bradesco Saude - Operadora de Planos S/A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</si>
  <si>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</si>
  <si>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</si>
  <si>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</si>
  <si>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</si>
  <si>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</si>
  <si>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</si>
  <si>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</si>
  <si>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</si>
  <si>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</si>
  <si>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</si>
  <si>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</si>
  <si>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</si>
  <si>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</si>
  <si>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</si>
  <si>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</si>
  <si>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</si>
  <si>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</si>
  <si>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</si>
  <si>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</si>
  <si>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</si>
  <si>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</si>
  <si>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</si>
  <si>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</si>
  <si>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</si>
  <si>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1.1.4.01.017</t>
  </si>
  <si>
    <t>SENERP-Serviço de Nefrologia de Rib.Pret</t>
  </si>
  <si>
    <t>1.1.4.01.018</t>
  </si>
  <si>
    <t>Sta Casa Miseric.Beneficência Portuguesa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</si>
  <si>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</si>
  <si>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</si>
  <si>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</si>
  <si>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</si>
  <si>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</si>
  <si>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</si>
  <si>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</si>
  <si>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</si>
  <si>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</si>
  <si>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</si>
  <si>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</si>
  <si>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</si>
  <si>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</si>
  <si>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</si>
  <si>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1.1.5.01.005</t>
  </si>
  <si>
    <t>Adiantamentos Diversos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</si>
  <si>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</si>
  <si>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</si>
  <si>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</si>
  <si>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</si>
  <si>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</si>
  <si>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</si>
  <si>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</si>
  <si>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</si>
  <si>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</si>
  <si>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</si>
  <si>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</si>
  <si>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</si>
  <si>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</si>
  <si>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</si>
  <si>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</si>
  <si>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</si>
  <si>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</si>
  <si>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</si>
  <si>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</si>
  <si>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</si>
  <si>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1.1.6.01.008</t>
  </si>
  <si>
    <t>Fórmula Infantil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</si>
  <si>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</si>
  <si>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</si>
  <si>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</si>
  <si>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</si>
  <si>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</si>
  <si>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</si>
  <si>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</si>
  <si>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</si>
  <si>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</si>
  <si>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</si>
  <si>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</si>
  <si>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</si>
  <si>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</si>
  <si>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</si>
  <si>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</si>
  <si>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</si>
  <si>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</si>
  <si>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</si>
  <si>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</si>
  <si>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</si>
  <si>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1.1.6.01.022</t>
  </si>
  <si>
    <t>Utensílios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</si>
  <si>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</si>
  <si>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</si>
  <si>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</si>
  <si>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</si>
  <si>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</si>
  <si>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</si>
  <si>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</si>
  <si>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</si>
  <si>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</si>
  <si>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</si>
  <si>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</si>
  <si>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</si>
  <si>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Realizável Longo Prazo</t>
  </si>
  <si>
    <t>1.2.1.01</t>
  </si>
  <si>
    <t>Depósito Judicial</t>
  </si>
  <si>
    <t>1.2.1.01.001</t>
  </si>
  <si>
    <t>Deposito Judicial</t>
  </si>
  <si>
    <t>1.2.1.01.002</t>
  </si>
  <si>
    <t>Depósito Judicial - Honorários</t>
  </si>
  <si>
    <t>1.2.3</t>
  </si>
  <si>
    <t>Imobilizado</t>
  </si>
  <si>
    <t>1.2.3.01</t>
  </si>
  <si>
    <t>Custo de Aquisição</t>
  </si>
  <si>
    <t>1.2.3.01.001</t>
  </si>
  <si>
    <t>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</si>
  <si>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</si>
  <si>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</si>
  <si>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</si>
  <si>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</si>
  <si>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</si>
  <si>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</si>
  <si>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</si>
  <si>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</si>
  <si>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</si>
  <si>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</si>
  <si>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</si>
  <si>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</si>
  <si>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</si>
  <si>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</si>
  <si>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</si>
  <si>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</si>
  <si>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</si>
  <si>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</si>
  <si>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</si>
  <si>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</si>
  <si>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</si>
  <si>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</si>
  <si>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</si>
  <si>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</si>
  <si>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</si>
  <si>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</si>
  <si>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1.2.3.08</t>
  </si>
  <si>
    <t>Cessão de Uso e Empréstimo de Bens</t>
  </si>
  <si>
    <t>1.2.3.08.001</t>
  </si>
  <si>
    <t>Cessão e Empréstimo de Bens Públicos</t>
  </si>
  <si>
    <t>1.2.4</t>
  </si>
  <si>
    <t>Intangível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</si>
  <si>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</si>
  <si>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</si>
  <si>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</si>
  <si>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</si>
  <si>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</si>
  <si>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</si>
  <si>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</si>
  <si>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</si>
  <si>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</si>
  <si>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</si>
  <si>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Circulante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</si>
  <si>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</si>
  <si>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</si>
  <si>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</si>
  <si>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</si>
  <si>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</si>
  <si>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</si>
  <si>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</si>
  <si>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</si>
  <si>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</si>
  <si>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</si>
  <si>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</si>
  <si>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</si>
  <si>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2.1.1.01.016</t>
  </si>
  <si>
    <t>Cholmed Coml.Hosp.Ltda EPP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</si>
  <si>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</si>
  <si>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</si>
  <si>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</si>
  <si>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</si>
  <si>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</si>
  <si>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</si>
  <si>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2.1.1.01.060</t>
  </si>
  <si>
    <t>Protec  Equipamentos Médicos</t>
  </si>
  <si>
    <t>2.1.1.01.063</t>
  </si>
  <si>
    <t>TCM Comercio De Produtos Nutric. Ltda.</t>
  </si>
  <si>
    <t>2.1.1.01.067</t>
  </si>
  <si>
    <t>White Martins Gases Industriais Ltda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</si>
  <si>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</si>
  <si>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</si>
  <si>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</si>
  <si>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</si>
  <si>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</si>
  <si>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</si>
  <si>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</si>
  <si>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</si>
  <si>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2.1.1.01.119</t>
  </si>
  <si>
    <t>Flexor Industrial e Comercial Eireli</t>
  </si>
  <si>
    <t>2.1.1.01.123</t>
  </si>
  <si>
    <t>Alves &amp; Siqueira Ltda</t>
  </si>
  <si>
    <t>2.1.1.01.128</t>
  </si>
  <si>
    <t>Unimed Nordeste</t>
  </si>
  <si>
    <t>2.1.1.01.132</t>
  </si>
  <si>
    <t>Haoxi Equipamentos Médicos Hospitalares</t>
  </si>
  <si>
    <t>2.1.1.01.140</t>
  </si>
  <si>
    <t>Expressa Distribuidora De Med.</t>
  </si>
  <si>
    <t>2.1.1.01.166</t>
  </si>
  <si>
    <t>Cirurgica Ribeirão Preto</t>
  </si>
  <si>
    <t>2.1.1.01.179</t>
  </si>
  <si>
    <t>Liane Manipulação De Formulas Ltda Epp</t>
  </si>
  <si>
    <t>2.1.1.01.193</t>
  </si>
  <si>
    <t>Avenida Materiais Para Construção Ltda.</t>
  </si>
  <si>
    <t>2.1.1.01.198</t>
  </si>
  <si>
    <t>Mecano Pack Embalagens Ltda. (Bom Sabor)</t>
  </si>
  <si>
    <t>2.1.1.01.203</t>
  </si>
  <si>
    <t>S.R.E. Da Nobrega Resistências Elétricas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</si>
  <si>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</si>
  <si>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</si>
  <si>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</si>
  <si>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</si>
  <si>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</si>
  <si>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</si>
  <si>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</si>
  <si>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</si>
  <si>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</si>
  <si>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</si>
  <si>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2.1.1.01.231</t>
  </si>
  <si>
    <t>Vida Com. e Distrib. de Artigos Laborat.</t>
  </si>
  <si>
    <t>2.1.1.01.260</t>
  </si>
  <si>
    <t>Rispel Distribuidora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</si>
  <si>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</si>
  <si>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</si>
  <si>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</si>
  <si>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</si>
  <si>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</si>
  <si>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</si>
  <si>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</si>
  <si>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</si>
  <si>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</si>
  <si>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</si>
  <si>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2.1.1.01.315</t>
  </si>
  <si>
    <t>Nutri Arthi Comercial Ltda - ME</t>
  </si>
  <si>
    <t>2.1.1.01.316</t>
  </si>
  <si>
    <t>Ferragens Madefer Ribeirão Preto Ltda. 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</si>
  <si>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</si>
  <si>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</si>
  <si>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</si>
  <si>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</si>
  <si>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</si>
  <si>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</si>
  <si>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</si>
  <si>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</si>
  <si>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2.1.1.01.357</t>
  </si>
  <si>
    <t>Andrei Publicações Med. Farmac. E Tecnic</t>
  </si>
  <si>
    <t>2.1.1.01.362</t>
  </si>
  <si>
    <t>Frigelar Comercio E Distribuição S/A</t>
  </si>
  <si>
    <t>2.1.1.01.365</t>
  </si>
  <si>
    <t>Drogavida Comercial De Drogas Ltda.</t>
  </si>
  <si>
    <t>2.1.1.01.369</t>
  </si>
  <si>
    <t>Supermed Com. E Imp. De Prod. Med. E Hos</t>
  </si>
  <si>
    <t>2.1.1.01.384</t>
  </si>
  <si>
    <t>Injex - Indústria Cirúrgica LTDA</t>
  </si>
  <si>
    <t>2.1.1.01.388</t>
  </si>
  <si>
    <t>S3 Med Dist. De Medicamentos Ltad.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</si>
  <si>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</si>
  <si>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</si>
  <si>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</si>
  <si>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</si>
  <si>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</si>
  <si>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</si>
  <si>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</si>
  <si>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</si>
  <si>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</si>
  <si>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</si>
  <si>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</si>
  <si>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</si>
  <si>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</si>
  <si>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</si>
  <si>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</si>
  <si>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</si>
  <si>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2.1.1.01.461</t>
  </si>
  <si>
    <t>Crismed Comercial Hospitalar LTDA</t>
  </si>
  <si>
    <t>2.1.1.01.463</t>
  </si>
  <si>
    <t>Soma/SP Produtos Hospitalares Ltda</t>
  </si>
  <si>
    <t>2.1.1.01.471</t>
  </si>
  <si>
    <t>Polo Cirúrgico Ltda - ME</t>
  </si>
  <si>
    <t>2.1.1.01.477</t>
  </si>
  <si>
    <t>Farma Vision Distribuidora Medicamentos</t>
  </si>
  <si>
    <t>2.1.1.01.480</t>
  </si>
  <si>
    <t>Cristal Distribuidora de Medicamentos</t>
  </si>
  <si>
    <t>2.1.1.01.490</t>
  </si>
  <si>
    <t>Labor Import Com Imp Exp Ltda</t>
  </si>
  <si>
    <t>2.1.1.01.491</t>
  </si>
  <si>
    <t>Bioline Comercial Ltda.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</si>
  <si>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</si>
  <si>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</si>
  <si>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</si>
  <si>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</si>
  <si>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</si>
  <si>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</si>
  <si>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2.1.1.01.524</t>
  </si>
  <si>
    <t>Anima Color Mkt Promocional Ltda</t>
  </si>
  <si>
    <t>2.1.1.01.526</t>
  </si>
  <si>
    <t>Hdl Log. Hosp. Ltda.</t>
  </si>
  <si>
    <t>2.1.1.01.542</t>
  </si>
  <si>
    <t>Giglio &amp; Bonfante Ltda. EPP</t>
  </si>
  <si>
    <t>2.1.1.01.543</t>
  </si>
  <si>
    <t>Polar Fix Ind E Com De Prod Hosp Ltda</t>
  </si>
  <si>
    <t>2.1.1.01.548</t>
  </si>
  <si>
    <t>Andrea Gentil - ME</t>
  </si>
  <si>
    <t>2.1.1.01.561</t>
  </si>
  <si>
    <t>Antibioticos do Brasil Ltda.</t>
  </si>
  <si>
    <t>2.1.1.01.562</t>
  </si>
  <si>
    <t>Integralmed Comercio e Prod Ltda</t>
  </si>
  <si>
    <t>2.1.1.01.566</t>
  </si>
  <si>
    <t>Luiz Tonin Atac. e Sup. S/A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</si>
  <si>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</si>
  <si>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</si>
  <si>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</si>
  <si>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</si>
  <si>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</si>
  <si>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</si>
  <si>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2.1.1.01.603</t>
  </si>
  <si>
    <t>Farmater Medicamentos Ltda</t>
  </si>
  <si>
    <t>2.1.1.01.633</t>
  </si>
  <si>
    <t>Silmag Brasil Produtos Médicos Ltda</t>
  </si>
  <si>
    <t>2.1.1.01.635</t>
  </si>
  <si>
    <t>Aurobindo Pharma Ind. Farmaceutica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</si>
  <si>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</si>
  <si>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</si>
  <si>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</si>
  <si>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</si>
  <si>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</si>
  <si>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</si>
  <si>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</si>
  <si>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</si>
  <si>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</si>
  <si>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</si>
  <si>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2.1.1.01.701</t>
  </si>
  <si>
    <t>Axmed Equip.Med.Hosp.Ltda EPP</t>
  </si>
  <si>
    <t>2.1.1.01.702</t>
  </si>
  <si>
    <t>Werbran Distribuidora de Medicamentos Lt</t>
  </si>
  <si>
    <t>2.1.1.01.713</t>
  </si>
  <si>
    <t>Oncovit Distrib.Medicamentos Ltda</t>
  </si>
  <si>
    <t>2.1.1.01.741</t>
  </si>
  <si>
    <t>Baba Materiais p/ Construção Ltda</t>
  </si>
  <si>
    <t>2.1.1.01.744</t>
  </si>
  <si>
    <t>Rib Preto Materiais Construção Ltda</t>
  </si>
  <si>
    <t>2.1.1.01.774</t>
  </si>
  <si>
    <t>S.J.Prod.Quimicos Ltda</t>
  </si>
  <si>
    <t>2.1.1.01.779</t>
  </si>
  <si>
    <t>Riaade Suprimentos Medicos Ltda</t>
  </si>
  <si>
    <t>2.1.1.01.783</t>
  </si>
  <si>
    <t>Sonia Regina Gomes Barbosa Me</t>
  </si>
  <si>
    <t>2.1.1.01.787</t>
  </si>
  <si>
    <t>Isalain Distrib. Prod. Alimenticios Ltda</t>
  </si>
  <si>
    <t>2.1.1.01.803</t>
  </si>
  <si>
    <t>Spider Tecnologia Ind.Com.Ltda</t>
  </si>
  <si>
    <t>2.1.1.01.852</t>
  </si>
  <si>
    <t>Medical Farma Produtos Farmaceuticos</t>
  </si>
  <si>
    <t>2.1.1.01.868</t>
  </si>
  <si>
    <t>Halex Istar Ind Farmacêutica Ltda</t>
  </si>
  <si>
    <t>2.1.1.01.876</t>
  </si>
  <si>
    <t>Ticket Etiquestas Adesivas Ltda</t>
  </si>
  <si>
    <t>2.1.1.01.899</t>
  </si>
  <si>
    <t>Belive Comércio de Prod. Hosp. LTDA EPP</t>
  </si>
  <si>
    <t>2.1.1.01.902</t>
  </si>
  <si>
    <t>Lumiar Health Builders Equip. Hosp. LTDA</t>
  </si>
  <si>
    <t>2.1.1.01.919</t>
  </si>
  <si>
    <t>Viva Produtos Hospitalares LTDA</t>
  </si>
  <si>
    <t>2.1.1.01.923</t>
  </si>
  <si>
    <t>Acacia Comércio de Medicamentos LTDA</t>
  </si>
  <si>
    <t>2.1.1.01.928</t>
  </si>
  <si>
    <t>Dina Aparecida C. S. ME - Armarinhos</t>
  </si>
  <si>
    <t>2.1.1.01.939</t>
  </si>
  <si>
    <t>Olidef CZ Ind. Ap. Hosp. LTDA</t>
  </si>
  <si>
    <t>2.1.1.01.949</t>
  </si>
  <si>
    <t>Volgen Hospitalar LTDA ME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</si>
  <si>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</si>
  <si>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</si>
  <si>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</si>
  <si>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</si>
  <si>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</si>
  <si>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</si>
  <si>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</si>
  <si>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</si>
  <si>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</si>
  <si>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</si>
  <si>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</si>
  <si>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</si>
  <si>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</si>
  <si>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</si>
  <si>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</si>
  <si>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</si>
  <si>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</si>
  <si>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</si>
  <si>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</si>
  <si>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</si>
  <si>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</si>
  <si>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</si>
  <si>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</si>
  <si>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</si>
  <si>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</si>
  <si>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</si>
  <si>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</si>
  <si>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</si>
  <si>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</si>
  <si>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</si>
  <si>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</si>
  <si>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</si>
  <si>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</si>
  <si>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</si>
  <si>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</si>
  <si>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</si>
  <si>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</si>
  <si>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</si>
  <si>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</si>
  <si>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</si>
  <si>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</si>
  <si>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</si>
  <si>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</si>
  <si>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</si>
  <si>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</si>
  <si>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</si>
  <si>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</si>
  <si>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</si>
  <si>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</si>
  <si>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</si>
  <si>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</si>
  <si>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</si>
  <si>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</si>
  <si>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</si>
  <si>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</si>
  <si>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</si>
  <si>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</si>
  <si>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</si>
  <si>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</si>
  <si>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</si>
  <si>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</si>
  <si>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</si>
  <si>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</si>
  <si>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</si>
  <si>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2.1.1.02.623</t>
  </si>
  <si>
    <t>Allana Campos Alves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</si>
  <si>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</si>
  <si>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</si>
  <si>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</si>
  <si>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</si>
  <si>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</si>
  <si>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</si>
  <si>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</si>
  <si>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</si>
  <si>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</si>
  <si>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</si>
  <si>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</si>
  <si>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</si>
  <si>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</si>
  <si>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</si>
  <si>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</si>
  <si>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</si>
  <si>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</si>
  <si>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</si>
  <si>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</si>
  <si>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</si>
  <si>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</si>
  <si>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</si>
  <si>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</si>
  <si>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</si>
  <si>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</si>
  <si>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</si>
  <si>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</si>
  <si>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</si>
  <si>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</si>
  <si>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</si>
  <si>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</si>
  <si>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</si>
  <si>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</si>
  <si>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</si>
  <si>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</si>
  <si>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</si>
  <si>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</si>
  <si>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</si>
  <si>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</si>
  <si>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</si>
  <si>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</si>
  <si>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</si>
  <si>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</si>
  <si>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</si>
  <si>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</si>
  <si>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</si>
  <si>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</si>
  <si>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</si>
  <si>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</si>
  <si>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</si>
  <si>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</si>
  <si>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</si>
  <si>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</si>
  <si>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</si>
  <si>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</si>
  <si>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</si>
  <si>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</si>
  <si>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</si>
  <si>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</si>
  <si>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</si>
  <si>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</si>
  <si>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</si>
  <si>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</si>
  <si>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</si>
  <si>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</si>
  <si>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</si>
  <si>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</si>
  <si>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</si>
  <si>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</si>
  <si>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</si>
  <si>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</si>
  <si>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</si>
  <si>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</si>
  <si>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</si>
  <si>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</si>
  <si>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</si>
  <si>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</si>
  <si>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</si>
  <si>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</si>
  <si>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</si>
  <si>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</si>
  <si>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</si>
  <si>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</si>
  <si>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</si>
  <si>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</si>
  <si>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</si>
  <si>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</si>
  <si>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</si>
  <si>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</si>
  <si>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</si>
  <si>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</si>
  <si>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</si>
  <si>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</si>
  <si>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</si>
  <si>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</si>
  <si>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</si>
  <si>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</si>
  <si>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</si>
  <si>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</si>
  <si>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</si>
  <si>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</si>
  <si>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</si>
  <si>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</si>
  <si>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</si>
  <si>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</si>
  <si>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</si>
  <si>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</si>
  <si>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</si>
  <si>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</si>
  <si>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</si>
  <si>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</si>
  <si>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</si>
  <si>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</si>
  <si>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</si>
  <si>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</si>
  <si>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</si>
  <si>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2.1.1.03.221</t>
  </si>
  <si>
    <t>Scandiuzzi e Berno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</si>
  <si>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</si>
  <si>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</si>
  <si>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</si>
  <si>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</si>
  <si>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</si>
  <si>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</si>
  <si>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</si>
  <si>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</si>
  <si>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</si>
  <si>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</si>
  <si>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</si>
  <si>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</si>
  <si>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</si>
  <si>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</si>
  <si>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</si>
  <si>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</si>
  <si>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</si>
  <si>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</si>
  <si>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</si>
  <si>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</si>
  <si>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</si>
  <si>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</si>
  <si>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</si>
  <si>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</si>
  <si>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</si>
  <si>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</si>
  <si>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</si>
  <si>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</si>
  <si>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</si>
  <si>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</si>
  <si>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</si>
  <si>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</si>
  <si>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</si>
  <si>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</si>
  <si>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</si>
  <si>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</si>
  <si>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</si>
  <si>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</si>
  <si>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</si>
  <si>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</si>
  <si>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</si>
  <si>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</si>
  <si>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</si>
  <si>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</si>
  <si>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</si>
  <si>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</si>
  <si>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2.1.1.03.408</t>
  </si>
  <si>
    <t>Sebba &amp; Vega Pneum. e Endosc. Resp. S/S</t>
  </si>
  <si>
    <t>2.1.1.03.414</t>
  </si>
  <si>
    <t>Oliveira Braga RP Serviços Medicos Ltda</t>
  </si>
  <si>
    <t>2.1.1.03.421</t>
  </si>
  <si>
    <t>Barbara Freitas de Oliveira Eireli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</si>
  <si>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</si>
  <si>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</si>
  <si>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</si>
  <si>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</si>
  <si>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</si>
  <si>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</si>
  <si>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</si>
  <si>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</si>
  <si>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2.1.1.03.432</t>
  </si>
  <si>
    <t>Daniel Arces Serv. Méd. e Nutricionais</t>
  </si>
  <si>
    <t>2.1.1.03.434</t>
  </si>
  <si>
    <t>H.C.I. - Hemod. e Cardio. Invasiva S/S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</si>
  <si>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</si>
  <si>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</si>
  <si>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</si>
  <si>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</si>
  <si>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</si>
  <si>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</si>
  <si>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2.1.1.03.453</t>
  </si>
  <si>
    <t>MBLM Serviços Medicos Ltda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</si>
  <si>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</si>
  <si>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</si>
  <si>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</si>
  <si>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</si>
  <si>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</si>
  <si>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</si>
  <si>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2.1.1.03.473</t>
  </si>
  <si>
    <t>Fabiano Carmanhan Ferrante Eireli</t>
  </si>
  <si>
    <t>2.1.1.03.474</t>
  </si>
  <si>
    <t>SENERP - Serv de Nefrologia de Rib Preto</t>
  </si>
  <si>
    <t>2.1.1.03.476</t>
  </si>
  <si>
    <t>Angela Filomena Devito &amp; Cia Ltda</t>
  </si>
  <si>
    <t>2.1.1.03.479</t>
  </si>
  <si>
    <t>Marcela C Marquezani Ferreira Eireli</t>
  </si>
  <si>
    <t>2.1.1.03.484</t>
  </si>
  <si>
    <t>Natalia Albino Garcia Eireli</t>
  </si>
  <si>
    <t>2.1.1.03.491</t>
  </si>
  <si>
    <t>Baruffi Med Eireli</t>
  </si>
  <si>
    <t>2.1.1.03.505</t>
  </si>
  <si>
    <t>Agra e Ferreira Infecto Ltda</t>
  </si>
  <si>
    <t>2.1.1.03.512</t>
  </si>
  <si>
    <t>Aleantonio Serviços Medicos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</si>
  <si>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</si>
  <si>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</si>
  <si>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</si>
  <si>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</si>
  <si>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</si>
  <si>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</si>
  <si>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</si>
  <si>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</si>
  <si>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</si>
  <si>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</si>
  <si>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</si>
  <si>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</si>
  <si>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</si>
  <si>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</si>
  <si>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</si>
  <si>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</si>
  <si>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2.1.1.03.543</t>
  </si>
  <si>
    <t>Lavipe Saúde Ltda</t>
  </si>
  <si>
    <t>2.1.1.03.548</t>
  </si>
  <si>
    <t>Up Prestadora de Serviços Médicos Ltda</t>
  </si>
  <si>
    <t>2.1.1.03.551</t>
  </si>
  <si>
    <t>Eduarda Abduch Sanches e Serv. Méd. Ltda</t>
  </si>
  <si>
    <t>2.1.1.03.552</t>
  </si>
  <si>
    <t>Pedro Naufal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</si>
  <si>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</si>
  <si>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</si>
  <si>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</si>
  <si>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</si>
  <si>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</si>
  <si>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</si>
  <si>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</si>
  <si>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</si>
  <si>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</si>
  <si>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</si>
  <si>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</si>
  <si>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</si>
  <si>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2.1.1.03.574</t>
  </si>
  <si>
    <t>Carramona Gonçalves Serviços Méd Ltda</t>
  </si>
  <si>
    <t>2.1.1.03.575</t>
  </si>
  <si>
    <t>Acmoraes Prestadora de Serv Médicos Ltda</t>
  </si>
  <si>
    <t>2.1.1.03.577</t>
  </si>
  <si>
    <t>Pvms Prestadora de Serviços Médicos Ltda</t>
  </si>
  <si>
    <t>2.1.1.03.578</t>
  </si>
  <si>
    <t>Melo Serviços Médicos e Sáude Ltda</t>
  </si>
  <si>
    <t>2.1.1.03.583</t>
  </si>
  <si>
    <t>Sapientiae Soluções Médicas Ltda</t>
  </si>
  <si>
    <t>2.1.1.03.585</t>
  </si>
  <si>
    <t>Br Santos Serviços Médicos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</si>
  <si>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</si>
  <si>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</si>
  <si>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</si>
  <si>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</si>
  <si>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</si>
  <si>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</si>
  <si>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</si>
  <si>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</si>
  <si>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2.1.1.03.600</t>
  </si>
  <si>
    <t>Varussa Claro Serviços Médicos Ltda</t>
  </si>
  <si>
    <t>2.1.1.03.602</t>
  </si>
  <si>
    <t>Castro Serviços Médicos LTDA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</si>
  <si>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</si>
  <si>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</si>
  <si>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</si>
  <si>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</si>
  <si>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</si>
  <si>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</si>
  <si>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</si>
  <si>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</si>
  <si>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</si>
  <si>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</si>
  <si>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</si>
  <si>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</si>
  <si>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2.1.1.03.621</t>
  </si>
  <si>
    <t>Vitta Medicina Integrativa LTDA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</si>
  <si>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</si>
  <si>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</si>
  <si>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</si>
  <si>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</si>
  <si>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</si>
  <si>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</si>
  <si>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</si>
  <si>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</si>
  <si>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2.1.1.03.649</t>
  </si>
  <si>
    <t>Carpe Vita Serviços Médicos Ltda</t>
  </si>
  <si>
    <t>2.1.1.03.655</t>
  </si>
  <si>
    <t>Igor Alves Serviços Médicos Ltda</t>
  </si>
  <si>
    <t>2.1.1.03.668</t>
  </si>
  <si>
    <t>M Ferro Serviços Médicos Ltda</t>
  </si>
  <si>
    <t>2.1.1.03.671</t>
  </si>
  <si>
    <t>GKM Cassola Serviços Médicos Ltda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</si>
  <si>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</si>
  <si>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</si>
  <si>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</si>
  <si>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</si>
  <si>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</si>
  <si>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</si>
  <si>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</si>
  <si>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</si>
  <si>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</si>
  <si>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</si>
  <si>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</si>
  <si>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</si>
  <si>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2.1.1.03.696</t>
  </si>
  <si>
    <t>J. D. Clinic Serviços Medicos Ltda</t>
  </si>
  <si>
    <t>2.1.1.03.702</t>
  </si>
  <si>
    <t>I M Prestadora de Serviços Medicos Ltda</t>
  </si>
  <si>
    <t>2.1.1.03.703</t>
  </si>
  <si>
    <t>Saude &amp; Vida Serviços Medicos Ltda</t>
  </si>
  <si>
    <t>2.1.1.03.711</t>
  </si>
  <si>
    <t>Luciana Moraes dos Santos Serv.Med. Ltda</t>
  </si>
  <si>
    <t>2.1.1.03.712</t>
  </si>
  <si>
    <t>Marina Soccal da Silva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</si>
  <si>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</si>
  <si>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</si>
  <si>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</si>
  <si>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</si>
  <si>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</si>
  <si>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</si>
  <si>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</si>
  <si>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</si>
  <si>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</si>
  <si>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</si>
  <si>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2.1.1.03.731</t>
  </si>
  <si>
    <t>KOM Serviços Médicos Ltda</t>
  </si>
  <si>
    <t>2.1.1.03.734</t>
  </si>
  <si>
    <t>MPP Serviços Médicos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</si>
  <si>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</si>
  <si>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</si>
  <si>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</si>
  <si>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</si>
  <si>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</si>
  <si>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</si>
  <si>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2.1.1.03.747</t>
  </si>
  <si>
    <t>PRIETO MARTINS SERVIÇOS MEDICOS LTDA</t>
  </si>
  <si>
    <t>2.1.1.03.748</t>
  </si>
  <si>
    <t>SAVINGHOPE SERVIÇOS MEDICOS LTDA</t>
  </si>
  <si>
    <t>2.1.1.03.753</t>
  </si>
  <si>
    <t>Dra Joyce Bisinoto Serviços Médicos Ltda</t>
  </si>
  <si>
    <t>2.1.1.03.757</t>
  </si>
  <si>
    <t>MI Medical Ltda</t>
  </si>
  <si>
    <t>2.1.1.03.766</t>
  </si>
  <si>
    <t>Pigozzi Serviços Médicos Ltda</t>
  </si>
  <si>
    <t>2.1.1.03.767</t>
  </si>
  <si>
    <t>Assuncao Serviços Médicos Ltda</t>
  </si>
  <si>
    <t>2.1.1.03.770</t>
  </si>
  <si>
    <t>Beatriz Goncalves Andrade Serv.Med. Ltda</t>
  </si>
  <si>
    <t>2.1.1.03.771</t>
  </si>
  <si>
    <t>FR Serviços Médicos Ltda</t>
  </si>
  <si>
    <t>2.1.1.03.776</t>
  </si>
  <si>
    <t>Santos Aranas Serviços Médicos Ltda</t>
  </si>
  <si>
    <t>2.1.1.03.780</t>
  </si>
  <si>
    <t>Meira e Fortes Clinica Médica S/S</t>
  </si>
  <si>
    <t>2.1.1.03.785</t>
  </si>
  <si>
    <t>Brianez Médicos Associados Ltda</t>
  </si>
  <si>
    <t>2.1.1.03.795</t>
  </si>
  <si>
    <t>LS Paulistana Ass e Consul. em Saude Ltd</t>
  </si>
  <si>
    <t>2.1.1.03.801</t>
  </si>
  <si>
    <t>Krubniki Ferraz Servicos Medicos Ltda</t>
  </si>
  <si>
    <t>2.1.1.03.816</t>
  </si>
  <si>
    <t>Pignoli Benzi Clinica Medica Ltda</t>
  </si>
  <si>
    <t>2.1.1.03.824</t>
  </si>
  <si>
    <t>MR Serviços Medicos Ltda</t>
  </si>
  <si>
    <t>2.1.1.03.825</t>
  </si>
  <si>
    <t>Serviços Medicos GFMED Ltda</t>
  </si>
  <si>
    <t>2.1.1.03.827</t>
  </si>
  <si>
    <t>N.a.m. ServiÇos Medicos</t>
  </si>
  <si>
    <t>2.1.1.03.830</t>
  </si>
  <si>
    <t>Dalrosso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</si>
  <si>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</si>
  <si>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</si>
  <si>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</si>
  <si>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</si>
  <si>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</si>
  <si>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</si>
  <si>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2.1.1.03.851</t>
  </si>
  <si>
    <t>Daniel Cortela Serviços Medicos Ltda</t>
  </si>
  <si>
    <t>2.1.1.03.856</t>
  </si>
  <si>
    <t>O.Z. Medical Ltda</t>
  </si>
  <si>
    <t>2.1.1.03.860</t>
  </si>
  <si>
    <t>M. T. Souza e Silva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</si>
  <si>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</si>
  <si>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</si>
  <si>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</si>
  <si>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</si>
  <si>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</si>
  <si>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</si>
  <si>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</si>
  <si>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</si>
  <si>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</si>
  <si>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</si>
  <si>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</si>
  <si>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</si>
  <si>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</si>
  <si>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</si>
  <si>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2.1.1.03.881</t>
  </si>
  <si>
    <t>LM Fernandes Serviços Medicos Ltda</t>
  </si>
  <si>
    <t>2.1.1.03.884</t>
  </si>
  <si>
    <t>RTFogaca Saude Ltda</t>
  </si>
  <si>
    <t>2.1.1.03.886</t>
  </si>
  <si>
    <t>Etiene Lorriane de Souza Pers.Soc.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</si>
  <si>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</si>
  <si>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</si>
  <si>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</si>
  <si>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</si>
  <si>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</si>
  <si>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</si>
  <si>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2.1.1.03.897</t>
  </si>
  <si>
    <t>Giovana Bocca Mancini Ltda</t>
  </si>
  <si>
    <t>2.1.1.03.906</t>
  </si>
  <si>
    <t>Matsumoto Komasti Leves Serv. Med. Ltda</t>
  </si>
  <si>
    <t>2.1.1.03.910</t>
  </si>
  <si>
    <t>RB Rezende Serviços Medicos</t>
  </si>
  <si>
    <t>2.1.1.03.911</t>
  </si>
  <si>
    <t>Salus Clinica Medica S/S</t>
  </si>
  <si>
    <t>2.1.1.03.913</t>
  </si>
  <si>
    <t>WTJ Serviços Medicos Ltda</t>
  </si>
  <si>
    <t>2.1.1.03.921</t>
  </si>
  <si>
    <t>Isy Serviços Medicos Ltda</t>
  </si>
  <si>
    <t>2.1.1.03.930</t>
  </si>
  <si>
    <t>Vinhal Serviços Medicos Ltda</t>
  </si>
  <si>
    <t>2.1.1.03.931</t>
  </si>
  <si>
    <t>Villela - Med Clinica Medica Ltda</t>
  </si>
  <si>
    <t>2.1.1.03.933</t>
  </si>
  <si>
    <t>JDTorrieri Saude Ltda</t>
  </si>
  <si>
    <t>2.1.1.03.934</t>
  </si>
  <si>
    <t>Gustavo de Carvalho Serviços Medicos Ltd</t>
  </si>
  <si>
    <t>2.1.1.03.936</t>
  </si>
  <si>
    <t>BCSLopes Ltda</t>
  </si>
  <si>
    <t>2.1.1.03.937</t>
  </si>
  <si>
    <t>Ana Flavia Andrade Soluçoes Medicas Ltda</t>
  </si>
  <si>
    <t>2.1.1.03.938</t>
  </si>
  <si>
    <t>Amanda Sanches Serviços Medicos Ltda</t>
  </si>
  <si>
    <t>2.1.1.03.942</t>
  </si>
  <si>
    <t>Marcella Suassuna Serviços Medicos Ltda</t>
  </si>
  <si>
    <t>2.1.1.03.943</t>
  </si>
  <si>
    <t>CAO Centro Avançado em Oftalmologia Ltda</t>
  </si>
  <si>
    <t>2.1.1.03.950</t>
  </si>
  <si>
    <t>FCG Saude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</si>
  <si>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</si>
  <si>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</si>
  <si>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</si>
  <si>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</si>
  <si>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</si>
  <si>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</si>
  <si>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</si>
  <si>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</si>
  <si>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2.1.1.03.959</t>
  </si>
  <si>
    <t>L E Soares de Arruda Clinica Medica Ltda</t>
  </si>
  <si>
    <t>2.1.1.03.961</t>
  </si>
  <si>
    <t>RR Daroz Serviços Medicos Ltda</t>
  </si>
  <si>
    <t>2.1.1.03.963</t>
  </si>
  <si>
    <t>Troya Medical Ltda</t>
  </si>
  <si>
    <t>2.1.1.03.964</t>
  </si>
  <si>
    <t>VFK Serviços Medicos Ltda</t>
  </si>
  <si>
    <t>2.1.1.03.968</t>
  </si>
  <si>
    <t>JR Serviços Medicos Ltda</t>
  </si>
  <si>
    <t>2.1.1.03.975</t>
  </si>
  <si>
    <t>B C Serviços Medicos Ltda</t>
  </si>
  <si>
    <t>2.1.1.03.976</t>
  </si>
  <si>
    <t>de Pieri Serviços Medicos Ltda</t>
  </si>
  <si>
    <t>2.1.1.03.980</t>
  </si>
  <si>
    <t>Estrada e Leite Serviços Medicos Ltda</t>
  </si>
  <si>
    <t>2.1.1.03.981</t>
  </si>
  <si>
    <t>Fabio Tomita da Rocha Lima Eireli</t>
  </si>
  <si>
    <t>2.1.1.03.983</t>
  </si>
  <si>
    <t>Vlpopolin Saude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</si>
  <si>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</si>
  <si>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</si>
  <si>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</si>
  <si>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</si>
  <si>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</si>
  <si>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</si>
  <si>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2.1.1.03.991</t>
  </si>
  <si>
    <t>MPPL Serviços Medicos Ltda</t>
  </si>
  <si>
    <t>2.1.1.03.993</t>
  </si>
  <si>
    <t>HCO Atividades Médicas Ltda</t>
  </si>
  <si>
    <t>2.1.1.03.994</t>
  </si>
  <si>
    <t>Lais Aguila Saude Ltda</t>
  </si>
  <si>
    <t>2.1.1.03.996</t>
  </si>
  <si>
    <t>Med Ant Saude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</si>
  <si>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</si>
  <si>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</si>
  <si>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</si>
  <si>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</si>
  <si>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</si>
  <si>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</si>
  <si>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</si>
  <si>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</si>
  <si>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</si>
  <si>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</si>
  <si>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</si>
  <si>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SISHOSP Solucoes em Informatica Ltda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</si>
  <si>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</si>
  <si>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</si>
  <si>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</si>
  <si>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</si>
  <si>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</si>
  <si>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</si>
  <si>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</si>
  <si>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</si>
  <si>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</si>
  <si>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</si>
  <si>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</si>
  <si>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</si>
  <si>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</si>
  <si>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</si>
  <si>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</si>
  <si>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</si>
  <si>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</si>
  <si>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</si>
  <si>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</si>
  <si>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</si>
  <si>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</si>
  <si>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</si>
  <si>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</si>
  <si>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</si>
  <si>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</si>
  <si>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</si>
  <si>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</si>
  <si>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</si>
  <si>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</si>
  <si>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</si>
  <si>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</si>
  <si>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</si>
  <si>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</si>
  <si>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</si>
  <si>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2.1.1.04.274</t>
  </si>
  <si>
    <t>MTH Tecnologia e Informática LTDA ME</t>
  </si>
  <si>
    <t>2.1.1.04.281</t>
  </si>
  <si>
    <t>Cleiton Donizeti Rosseto Mecânica ME</t>
  </si>
  <si>
    <t>2.1.1.04.293</t>
  </si>
  <si>
    <t>E-MITH TEC. E SERV. INF. EIRELI - EPP</t>
  </si>
  <si>
    <t>2.1.1.04.300</t>
  </si>
  <si>
    <t>A C MONTEIRO &amp; CHAVES LTDA - EPP</t>
  </si>
  <si>
    <t>2.1.1.04.305</t>
  </si>
  <si>
    <t>Algar Multimídia S/A</t>
  </si>
  <si>
    <t>2.1.1.04.306</t>
  </si>
  <si>
    <t>Claro S/A</t>
  </si>
  <si>
    <t>2.1.1.04.325</t>
  </si>
  <si>
    <t>Endurance Group Brasil Hospe. Sites LTDA</t>
  </si>
  <si>
    <t>2.1.1.04.330</t>
  </si>
  <si>
    <t>Astecodonto Assit. e Com. Eq. Odont. EPP</t>
  </si>
  <si>
    <t>2.1.1.04.354</t>
  </si>
  <si>
    <t>Control Lab Controle Qualidade Lab. LTDA</t>
  </si>
  <si>
    <t>2.1.1.04.359</t>
  </si>
  <si>
    <t>Alliancare Equipamentos Hosp. Ltda - Me</t>
  </si>
  <si>
    <t>2.1.1.04.364</t>
  </si>
  <si>
    <t>NGA Nucleo de Geren Ambiental Ltda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</si>
  <si>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</si>
  <si>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</si>
  <si>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</si>
  <si>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</si>
  <si>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</si>
  <si>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</si>
  <si>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</si>
  <si>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</si>
  <si>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</si>
  <si>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</si>
  <si>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</si>
  <si>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</si>
  <si>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</si>
  <si>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</si>
  <si>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</si>
  <si>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</si>
  <si>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</si>
  <si>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</si>
  <si>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2.1.1.04.387</t>
  </si>
  <si>
    <t>Godoy &amp; Araujo Seguradora Patrimonial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</si>
  <si>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</si>
  <si>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</si>
  <si>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</si>
  <si>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</si>
  <si>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</si>
  <si>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</si>
  <si>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</si>
  <si>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</si>
  <si>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</si>
  <si>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</si>
  <si>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</si>
  <si>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</si>
  <si>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</si>
  <si>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</si>
  <si>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</si>
  <si>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</si>
  <si>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2.1.1.04.420</t>
  </si>
  <si>
    <t>Master Diagnóstica Prod Lab E Hosp Ltda</t>
  </si>
  <si>
    <t>2.1.1.04.421</t>
  </si>
  <si>
    <t>Bertoldi &amp; Buzatto Ltda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</si>
  <si>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</si>
  <si>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</si>
  <si>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</si>
  <si>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</si>
  <si>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</si>
  <si>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</si>
  <si>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</si>
  <si>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</si>
  <si>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</si>
  <si>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</si>
  <si>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</si>
  <si>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</si>
  <si>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2.1.1.04.436</t>
  </si>
  <si>
    <t>Medsystem Equipamentos Medicos Eirelli</t>
  </si>
  <si>
    <t>2.1.1.04.437</t>
  </si>
  <si>
    <t>Centro de Diagnosticos e Controle  LTDA</t>
  </si>
  <si>
    <t>2.1.1.04.439</t>
  </si>
  <si>
    <t>Zampieri &amp; Luft Advogados Associados SS</t>
  </si>
  <si>
    <t>2.1.1.04.441</t>
  </si>
  <si>
    <t>Technolab Soluções - Q. Metrologia LTDA</t>
  </si>
  <si>
    <t>2.1.1.04.442</t>
  </si>
  <si>
    <t>Serer Segurança Privada Eireli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</si>
  <si>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</si>
  <si>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</si>
  <si>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</si>
  <si>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</si>
  <si>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</si>
  <si>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</si>
  <si>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2.1.1.04.450</t>
  </si>
  <si>
    <t>Sysmex do Brasil Industria e Com. Ltda</t>
  </si>
  <si>
    <t>2.1.1.04.452</t>
  </si>
  <si>
    <t>MC Point Relógios Industriais LTDA</t>
  </si>
  <si>
    <t>2.1.1.04.453</t>
  </si>
  <si>
    <t>Marta Elisa Pelegrini Gianeti Transporte</t>
  </si>
  <si>
    <t>2.1.1.04.455</t>
  </si>
  <si>
    <t>RODRIGUES SERVICOS DE COLETA LTDA</t>
  </si>
  <si>
    <t>2.1.1.04.456</t>
  </si>
  <si>
    <t>CONDOMINIO INFINITE APARTS</t>
  </si>
  <si>
    <t>2.1.1.04.457</t>
  </si>
  <si>
    <t>Microset Tecnologia Ltda</t>
  </si>
  <si>
    <t>2.1.1.04.458</t>
  </si>
  <si>
    <t>26.452.732 Carlos Eduardo Minuti</t>
  </si>
  <si>
    <t>2.1.1.04.460</t>
  </si>
  <si>
    <t>Support RH Serviços de Apoio Adm. Ltda</t>
  </si>
  <si>
    <t>2.1.1.04.461</t>
  </si>
  <si>
    <t>CW2 Multiservicos Ltda</t>
  </si>
  <si>
    <t>2.1.1.04.462</t>
  </si>
  <si>
    <t>Centerlab Central de Laboratórios Ltda</t>
  </si>
  <si>
    <t>2.1.1.04.463</t>
  </si>
  <si>
    <t>Software.com.br Tecnologia e Consultoria</t>
  </si>
  <si>
    <t>2.1.1.04.464</t>
  </si>
  <si>
    <t>Santec Hospitalar Ltda</t>
  </si>
  <si>
    <t>2.1.1.04.465</t>
  </si>
  <si>
    <t>Radiocorp Soluções para Saude S/A</t>
  </si>
  <si>
    <t>2.1.1.04.466</t>
  </si>
  <si>
    <t>FX Cards e Suprimentos Ltda</t>
  </si>
  <si>
    <t>2.1.1.04.467</t>
  </si>
  <si>
    <t>STAFF Auditoria e Assessoria - EPP</t>
  </si>
  <si>
    <t>2.1.1.04.468</t>
  </si>
  <si>
    <t>TNRIB Controle de Pragas Urbanas Ltda</t>
  </si>
  <si>
    <t>2.1.1.04.469</t>
  </si>
  <si>
    <t> Phabrica de Produções Serv.Prop.Public.</t>
  </si>
  <si>
    <t>2.1.1.04.470</t>
  </si>
  <si>
    <t>CCN Soluções Ltda</t>
  </si>
  <si>
    <t>2.1.1.04.471</t>
  </si>
  <si>
    <t>INVICTA SOLUCOES EM SERVICOS LTDA</t>
  </si>
  <si>
    <t>2.1.1.04.472</t>
  </si>
  <si>
    <t>Blitztur Agencia de Turismo e Viagens Lt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</si>
  <si>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</si>
  <si>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</si>
  <si>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</si>
  <si>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</si>
  <si>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</si>
  <si>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</si>
  <si>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</si>
  <si>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</si>
  <si>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</si>
  <si>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</si>
  <si>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2.1.2.01.004</t>
  </si>
  <si>
    <t>13. Salário À Pagar</t>
  </si>
  <si>
    <t>2.1.2.01.005</t>
  </si>
  <si>
    <t>Férias À Pagar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</si>
  <si>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</si>
  <si>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</si>
  <si>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</si>
  <si>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</si>
  <si>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</si>
  <si>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</si>
  <si>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</si>
  <si>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</si>
  <si>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</si>
  <si>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</si>
  <si>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</si>
  <si>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</si>
  <si>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</si>
  <si>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</si>
  <si>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</si>
  <si>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</si>
  <si>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</si>
  <si>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</si>
  <si>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</si>
  <si>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</si>
  <si>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</si>
  <si>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</si>
  <si>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</si>
  <si>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</si>
  <si>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</si>
  <si>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</si>
  <si>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</si>
  <si>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</si>
  <si>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</si>
  <si>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</si>
  <si>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</si>
  <si>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</si>
  <si>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</si>
  <si>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</si>
  <si>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</si>
  <si>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</si>
  <si>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</si>
  <si>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</si>
  <si>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</si>
  <si>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</si>
  <si>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</si>
  <si>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</si>
  <si>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</si>
  <si>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</si>
  <si>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</si>
  <si>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</si>
  <si>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</si>
  <si>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</si>
  <si>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</si>
  <si>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</si>
  <si>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</si>
  <si>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</si>
  <si>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2.1.2.04.054</t>
  </si>
  <si>
    <t>IPTU -  Locação de Imóvel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</si>
  <si>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</si>
  <si>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</si>
  <si>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</si>
  <si>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</si>
  <si>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</si>
  <si>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</si>
  <si>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</si>
  <si>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</si>
  <si>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</si>
  <si>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</si>
  <si>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</si>
  <si>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</si>
  <si>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</si>
  <si>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</si>
  <si>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</si>
  <si>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</si>
  <si>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</si>
  <si>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</si>
  <si>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</si>
  <si>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</si>
  <si>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</si>
  <si>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</si>
  <si>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</si>
  <si>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</si>
  <si>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</si>
  <si>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</si>
  <si>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</si>
  <si>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</si>
  <si>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</si>
  <si>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</si>
  <si>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</si>
  <si>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</si>
  <si>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2.1.5.01.006</t>
  </si>
  <si>
    <t>CG a Executar- RD CG 01/2019 CRI Federal</t>
  </si>
  <si>
    <t>2.1.5.01.007</t>
  </si>
  <si>
    <t>Receita Diferida Conv 04 e 022/2020 HMFA</t>
  </si>
  <si>
    <t>2.1.5.01.008</t>
  </si>
  <si>
    <t>CG a Executar- RD CG 01/2020 Norte Munic</t>
  </si>
  <si>
    <t>2.1.5.01.010</t>
  </si>
  <si>
    <t>CG a Executar- RD CG 02/2020 Oeste Munic</t>
  </si>
  <si>
    <t>2.1.5.01.011</t>
  </si>
  <si>
    <t>CG a Executar- RD CG 29/2021 QUI Municip</t>
  </si>
  <si>
    <t>2.1.5.01.013</t>
  </si>
  <si>
    <t>CG a Executar- RD CG 01/2020 Norte Estad</t>
  </si>
  <si>
    <t>2.1.5.01.015</t>
  </si>
  <si>
    <t>CG a Executar- RD CG 108/2021 UVV Munici</t>
  </si>
  <si>
    <t>2.1.5.01.016</t>
  </si>
  <si>
    <t>Receita Diferida Conv 141/2022 CA4 Fed</t>
  </si>
  <si>
    <t>2.1.5.01.017</t>
  </si>
  <si>
    <t>Receita Diferida Conv 141/2022 CA4 Mun</t>
  </si>
  <si>
    <t>2.1.5.01.018</t>
  </si>
  <si>
    <t>CG a Executar- RD CG 01/2020 Norte Feder</t>
  </si>
  <si>
    <t>2.1.5.01.019</t>
  </si>
  <si>
    <t>CG a Executar- RD CG 02/2020 Oeste Feder</t>
  </si>
  <si>
    <t>2.1.5.01.020</t>
  </si>
  <si>
    <t>CG a Executar- RD CG 29/2021 QUI Federal</t>
  </si>
  <si>
    <t>2.1.5.01.021</t>
  </si>
  <si>
    <t>CG a Executar- RD CG 10/2021 UVV Federal</t>
  </si>
  <si>
    <t>2.1.5.01.022</t>
  </si>
  <si>
    <t>Receita Diferida Conv 22/2020 HMFA Feder</t>
  </si>
  <si>
    <t>2.1.5.01.023</t>
  </si>
  <si>
    <t>CG a Executar- RD CG 146/2023 U13 Federa</t>
  </si>
  <si>
    <t>2.1.5.01.024</t>
  </si>
  <si>
    <t>CG a Executar- RD CG 146/2023 U13 Munici</t>
  </si>
  <si>
    <t>2.1.5.01.025</t>
  </si>
  <si>
    <t>CG a Executar- 324/2023 Upas Unif.Munic</t>
  </si>
  <si>
    <t>2.1.5.01.026</t>
  </si>
  <si>
    <t>CG a Executar- 324/2023 Upas Unif.Federa</t>
  </si>
  <si>
    <t>2.1.5.01.027</t>
  </si>
  <si>
    <t>CG a Executar-031/2024 UBS Unific.Federa</t>
  </si>
  <si>
    <t>2.1.5.01.029</t>
  </si>
  <si>
    <t>Receita Diferida Conv.247/2023 Sererp-Mu</t>
  </si>
  <si>
    <t>2.1.5.01.030</t>
  </si>
  <si>
    <t>Receita Diferida Conv.247/2023 Sererp-Fe</t>
  </si>
  <si>
    <t>2.2</t>
  </si>
  <si>
    <t>2.2.2</t>
  </si>
  <si>
    <t>2.2.2.01</t>
  </si>
  <si>
    <t>2.2.2.01.001</t>
  </si>
  <si>
    <t>2.2.2.01.004</t>
  </si>
  <si>
    <t>Açoes Judiciais Civeis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</si>
  <si>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</si>
  <si>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</si>
  <si>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</si>
  <si>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</si>
  <si>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</si>
  <si>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</si>
  <si>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</si>
  <si>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</si>
  <si>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</si>
  <si>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</si>
  <si>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</si>
  <si>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</si>
  <si>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</si>
  <si>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</si>
  <si>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Patrimônio Líquido</t>
  </si>
  <si>
    <t>2.3.1</t>
  </si>
  <si>
    <t>Patrimonio Liquido</t>
  </si>
  <si>
    <t>2.3.1.01</t>
  </si>
  <si>
    <t>Capital Social</t>
  </si>
  <si>
    <t>2.3.1.01.001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</si>
  <si>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</si>
  <si>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</si>
  <si>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</si>
  <si>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</si>
  <si>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</si>
  <si>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</si>
  <si>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</si>
  <si>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</si>
  <si>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</si>
  <si>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</si>
  <si>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</si>
  <si>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</si>
  <si>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</si>
  <si>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2.3.3.01.002</t>
  </si>
  <si>
    <t>Ajuste Avaliação Patrimonial-Terreno</t>
  </si>
  <si>
    <t>2.3.3.01.003</t>
  </si>
  <si>
    <t>Ajuste Avaliação Patrimonial-Benfeitória</t>
  </si>
  <si>
    <t>2.3.3.01.004</t>
  </si>
  <si>
    <t>Ajuste Avaliação Patrimonial-Móveis Uten</t>
  </si>
  <si>
    <t>2.3.3.01.005</t>
  </si>
  <si>
    <t>Ajuste Avaliação Patrimonial-Máquinas Eq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</si>
  <si>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</si>
  <si>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</si>
  <si>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</si>
  <si>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</si>
  <si>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</si>
  <si>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</si>
  <si>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</si>
  <si>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</si>
  <si>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</si>
  <si>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</si>
  <si>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3.1.1.01.005</t>
  </si>
  <si>
    <t>Procedimento Cirúrgico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</si>
  <si>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</si>
  <si>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</si>
  <si>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</si>
  <si>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</si>
  <si>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</si>
  <si>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</si>
  <si>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</si>
  <si>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</si>
  <si>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</si>
  <si>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</si>
  <si>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</si>
  <si>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</si>
  <si>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</si>
  <si>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</si>
  <si>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</si>
  <si>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</si>
  <si>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</si>
  <si>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</si>
  <si>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</si>
  <si>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</si>
  <si>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</si>
  <si>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</si>
  <si>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3.1.2.01.026</t>
  </si>
  <si>
    <t>Incentivo Cardiologia</t>
  </si>
  <si>
    <t>3.1.2.01.029</t>
  </si>
  <si>
    <t>Contrato de Gestão n°01/2019 Cristo Fed</t>
  </si>
  <si>
    <t>3.1.2.01.030</t>
  </si>
  <si>
    <t>3.1.2.01.034</t>
  </si>
  <si>
    <t>Contrato de Gestão n°29/2021 UBS Quintin</t>
  </si>
  <si>
    <t>3.1.2.01.040</t>
  </si>
  <si>
    <t>Contrato de Gestão CA4 Federal</t>
  </si>
  <si>
    <t>3.1.2.01.042</t>
  </si>
  <si>
    <t>Convênio SERERP - Municipal</t>
  </si>
  <si>
    <t>3.1.2.01.044</t>
  </si>
  <si>
    <t>Contrato de Gestão 146/2023 Upa 13 Munic</t>
  </si>
  <si>
    <t>3.1.2.01.047</t>
  </si>
  <si>
    <t>Contrato de Gestão CA4 Municipal</t>
  </si>
  <si>
    <t>3.1.2.01.048</t>
  </si>
  <si>
    <t>HMFA Convênio 022/2020 - Federal</t>
  </si>
  <si>
    <t>3.1.2.01.050</t>
  </si>
  <si>
    <t>Contrato de Gestão 29/2021 Quintino I Fe</t>
  </si>
  <si>
    <t>3.1.2.01.052</t>
  </si>
  <si>
    <t>Piso Nacional Enfermagem HSL</t>
  </si>
  <si>
    <t>3.1.2.01.053</t>
  </si>
  <si>
    <t>CG 324/2023 Upas Unificadas-Municipal</t>
  </si>
  <si>
    <t>3.1.2.01.054</t>
  </si>
  <si>
    <t>CG 324/2023 Upas Unificadas-Federal</t>
  </si>
  <si>
    <t>3.1.2.01.055</t>
  </si>
  <si>
    <t>CG 031/2024 UBS Unificados-FEDERAL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</si>
  <si>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</si>
  <si>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</si>
  <si>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</si>
  <si>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</si>
  <si>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</si>
  <si>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</si>
  <si>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</si>
  <si>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</si>
  <si>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3.1.2.03.008</t>
  </si>
  <si>
    <t>Fundação Cesp / Cpfl / Eletropaulo</t>
  </si>
  <si>
    <t>3.1.2.03.011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</si>
  <si>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</si>
  <si>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</si>
  <si>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</si>
  <si>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</si>
  <si>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</si>
  <si>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</si>
  <si>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</si>
  <si>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</si>
  <si>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</si>
  <si>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</si>
  <si>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</si>
  <si>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3.1.2.03.041</t>
  </si>
  <si>
    <t>3.1.2.03.043</t>
  </si>
  <si>
    <t>3.1.2.03.048</t>
  </si>
  <si>
    <t>3.1.2.03.055</t>
  </si>
  <si>
    <t>3.1.2.03.071</t>
  </si>
  <si>
    <t>Acréscimos</t>
  </si>
  <si>
    <t>3.1.2.03.078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</si>
  <si>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</si>
  <si>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</si>
  <si>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</si>
  <si>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</si>
  <si>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</si>
  <si>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</si>
  <si>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</si>
  <si>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</si>
  <si>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</si>
  <si>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</si>
  <si>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</si>
  <si>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</si>
  <si>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</si>
  <si>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</si>
  <si>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</si>
  <si>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</si>
  <si>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</si>
  <si>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</si>
  <si>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</si>
  <si>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</si>
  <si>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</si>
  <si>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</si>
  <si>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</si>
  <si>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</si>
  <si>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</si>
  <si>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</si>
  <si>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</si>
  <si>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</si>
  <si>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</si>
  <si>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</si>
  <si>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</si>
  <si>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</si>
  <si>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</si>
  <si>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</si>
  <si>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</si>
  <si>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</si>
  <si>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</si>
  <si>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</si>
  <si>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</si>
  <si>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</si>
  <si>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</si>
  <si>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</si>
  <si>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</si>
  <si>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</si>
  <si>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</si>
  <si>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</si>
  <si>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</si>
  <si>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</si>
  <si>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</si>
  <si>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</si>
  <si>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</si>
  <si>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</si>
  <si>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</si>
  <si>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</si>
  <si>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</si>
  <si>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</si>
  <si>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</si>
  <si>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</si>
  <si>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</si>
  <si>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</si>
  <si>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</si>
  <si>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</si>
  <si>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</si>
  <si>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</si>
  <si>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</si>
  <si>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</si>
  <si>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</si>
  <si>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</si>
  <si>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</si>
  <si>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</si>
  <si>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</si>
  <si>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</si>
  <si>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</si>
  <si>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</si>
  <si>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</si>
  <si>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</si>
  <si>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</si>
  <si>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</si>
  <si>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</si>
  <si>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</si>
  <si>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</si>
  <si>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4.1.1.01.019</t>
  </si>
  <si>
    <t>Anuênio</t>
  </si>
  <si>
    <t>4.1.1.01.024</t>
  </si>
  <si>
    <t>4.1.1.01.031</t>
  </si>
  <si>
    <t>Recursos Humanos CG 01/2019 Cristo</t>
  </si>
  <si>
    <t>4.1.1.01.032</t>
  </si>
  <si>
    <t>Outras Despesas CG 01/2019 Cristo</t>
  </si>
  <si>
    <t>4.1.1.01.036</t>
  </si>
  <si>
    <t>Recursos Humanos - HMFA</t>
  </si>
  <si>
    <t>4.1.1.01.039</t>
  </si>
  <si>
    <t>Outras Despesas CG 29/2021 UBS Quintino</t>
  </si>
  <si>
    <t>4.1.1.01.040</t>
  </si>
  <si>
    <t>Recursos Humanos CG 29/2021 UBS Quintino</t>
  </si>
  <si>
    <t>4.1.1.01.043</t>
  </si>
  <si>
    <t>Recursos Humanos CA4</t>
  </si>
  <si>
    <t>4.1.1.01.044</t>
  </si>
  <si>
    <t>Outras Despesas CA4</t>
  </si>
  <si>
    <t>4.1.1.01.046</t>
  </si>
  <si>
    <t>Outras Despesas - UPA 13 Maio</t>
  </si>
  <si>
    <t>4.1.1.01.047</t>
  </si>
  <si>
    <t>Recursos Humanos 324/2023 Upa Leste</t>
  </si>
  <si>
    <t>4.1.1.01.048</t>
  </si>
  <si>
    <t>Recursos Humanos 324/2023 Upa Oeste</t>
  </si>
  <si>
    <t>4.1.1.01.049</t>
  </si>
  <si>
    <t>Recursos Humanos 324/2023 Upa Norte</t>
  </si>
  <si>
    <t>4.1.1.01.050</t>
  </si>
  <si>
    <t>Recursos Humanos 324/2023 PA Ubds V.V.</t>
  </si>
  <si>
    <t>4.1.1.01.051</t>
  </si>
  <si>
    <t>Outras Despesas - HMFA</t>
  </si>
  <si>
    <t>4.1.1.01.052</t>
  </si>
  <si>
    <t>Outras Despesas 324/2023 Upa Leste</t>
  </si>
  <si>
    <t>4.1.1.01.054</t>
  </si>
  <si>
    <t>Outras Despesas 324/2023 Upa Norte</t>
  </si>
  <si>
    <t>4.1.1.01.055</t>
  </si>
  <si>
    <t>Outras Despesas 324/2023 PA Ubds V.V.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</si>
  <si>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</si>
  <si>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</si>
  <si>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</si>
  <si>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</si>
  <si>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</si>
  <si>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</si>
  <si>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</si>
  <si>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</si>
  <si>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</si>
  <si>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</si>
  <si>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</si>
  <si>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</si>
  <si>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</si>
  <si>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</si>
  <si>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</si>
  <si>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</si>
  <si>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</si>
  <si>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</si>
  <si>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</si>
  <si>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</si>
  <si>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</si>
  <si>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</si>
  <si>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</si>
  <si>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</si>
  <si>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</si>
  <si>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4.1.1.04.016</t>
  </si>
  <si>
    <t>Serv Terc PJ CG 01/2020 UPA Norte</t>
  </si>
  <si>
    <t>4.1.1.04.017</t>
  </si>
  <si>
    <t>Outros Serviços - HMFA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</si>
  <si>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</si>
  <si>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</si>
  <si>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</si>
  <si>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</si>
  <si>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</si>
  <si>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</si>
  <si>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</si>
  <si>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</si>
  <si>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</si>
  <si>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</si>
  <si>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</si>
  <si>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</si>
  <si>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</si>
  <si>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</si>
  <si>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</si>
  <si>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</si>
  <si>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4.1.1.04.030</t>
  </si>
  <si>
    <t>Outros Serviços Terceiros - UPA 13 Maio</t>
  </si>
  <si>
    <t>4.1.1.04.032</t>
  </si>
  <si>
    <t>Serviços Médicos PJ 324/2023 Upa Leste</t>
  </si>
  <si>
    <t>4.1.1.04.033</t>
  </si>
  <si>
    <t>Serviços Médicos PJ 324/2023 Upa Oeste</t>
  </si>
  <si>
    <t>4.1.1.04.034</t>
  </si>
  <si>
    <t>Serviços Médicos PJ 324/2023 Upa Norte</t>
  </si>
  <si>
    <t>4.1.1.04.035</t>
  </si>
  <si>
    <t>Serviços Médicos PJ 324/2023 PA Ubds V.V</t>
  </si>
  <si>
    <t>4.1.1.04.036</t>
  </si>
  <si>
    <t>Outros Serv.Terceiros 324/2023 Upa leste</t>
  </si>
  <si>
    <t>4.1.1.04.037</t>
  </si>
  <si>
    <t>Outros Serv.Terceiros 324/2023 Upa Oeste</t>
  </si>
  <si>
    <t>4.1.1.04.038</t>
  </si>
  <si>
    <t>Outros Serv.Terceiros 324/2023 Upa Norte</t>
  </si>
  <si>
    <t>4.1.1.04.039</t>
  </si>
  <si>
    <t>Outros Serv.Terceiros 324/2023 PA Ubds 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</si>
  <si>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</si>
  <si>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</si>
  <si>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</si>
  <si>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</si>
  <si>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</si>
  <si>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</si>
  <si>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</si>
  <si>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</si>
  <si>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</si>
  <si>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</si>
  <si>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</si>
  <si>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</si>
  <si>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</si>
  <si>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</si>
  <si>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</si>
  <si>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</si>
  <si>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</si>
  <si>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4.1.1.05.020</t>
  </si>
  <si>
    <t>Outro Mat Consumo CG 02/2018 UPA 13 Maio</t>
  </si>
  <si>
    <t>4.1.1.05.021</t>
  </si>
  <si>
    <t>Outro Mat Consumo CG 03/2018 Quintino II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</si>
  <si>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</si>
  <si>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</si>
  <si>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</si>
  <si>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</si>
  <si>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</si>
  <si>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</si>
  <si>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</si>
  <si>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</si>
  <si>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</si>
  <si>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</si>
  <si>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</si>
  <si>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</si>
  <si>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</si>
  <si>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</si>
  <si>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</si>
  <si>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</si>
  <si>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</si>
  <si>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</si>
  <si>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</si>
  <si>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</si>
  <si>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</si>
  <si>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</si>
  <si>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</si>
  <si>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</si>
  <si>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</si>
  <si>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</si>
  <si>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</si>
  <si>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</si>
  <si>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</si>
  <si>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</si>
  <si>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</si>
  <si>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</si>
  <si>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</si>
  <si>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CA3</t>
  </si>
  <si>
    <t>4.1.1.05.047</t>
  </si>
  <si>
    <t>Outros Mat. Consumo CA3</t>
  </si>
  <si>
    <t>4.1.1.05.048</t>
  </si>
  <si>
    <t>Outros Materiais Consumo - UPA 13 Maio</t>
  </si>
  <si>
    <t>4.1.1.05.049</t>
  </si>
  <si>
    <t>Medicamentos - UPA 13 Maio</t>
  </si>
  <si>
    <t>4.1.1.05.053</t>
  </si>
  <si>
    <t>Medicamentos 324/2023 - PA Ubds V.V.</t>
  </si>
  <si>
    <t>4.1.1.05.054</t>
  </si>
  <si>
    <t>Outros Mat.Consumo 324/2023 Upa Leste</t>
  </si>
  <si>
    <t>4.1.1.05.055</t>
  </si>
  <si>
    <t>Outros Mat.Consumo 324/2023 Upa Oeste</t>
  </si>
  <si>
    <t>4.1.1.05.056</t>
  </si>
  <si>
    <t>Outros Mat.Consumo 324/2023 Upa Norte</t>
  </si>
  <si>
    <t>4.1.1.05.057</t>
  </si>
  <si>
    <t>Outros Mat.Consumo 324/2023 PA Ubds V.V.</t>
  </si>
  <si>
    <t>4.1.1.05.058</t>
  </si>
  <si>
    <t>Mat.Médico-Hospitalares 324/2023 Leste</t>
  </si>
  <si>
    <t>4.1.1.05.059</t>
  </si>
  <si>
    <t>Mat.Médico-Hospitalares 324/2023 Oeste</t>
  </si>
  <si>
    <t>4.1.1.05.060</t>
  </si>
  <si>
    <t>Mat.Médico-Hospitalares 324/2023 Norte</t>
  </si>
  <si>
    <t>4.1.1.05.062</t>
  </si>
  <si>
    <t>Gêneros Alimentícios CG 324/2023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</si>
  <si>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</si>
  <si>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</si>
  <si>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</si>
  <si>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</si>
  <si>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</si>
  <si>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</si>
  <si>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</si>
  <si>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</si>
  <si>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</si>
  <si>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</si>
  <si>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</si>
  <si>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</si>
  <si>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</si>
  <si>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</si>
  <si>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</si>
  <si>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</si>
  <si>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</si>
  <si>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</si>
  <si>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</si>
  <si>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</si>
  <si>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</si>
  <si>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</si>
  <si>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</si>
  <si>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4.1.1.07.002</t>
  </si>
  <si>
    <t>Taxas de Serviços Públicos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</si>
  <si>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</si>
  <si>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</si>
  <si>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</si>
  <si>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</si>
  <si>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</si>
  <si>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</si>
  <si>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</si>
  <si>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</si>
  <si>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</si>
  <si>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</si>
  <si>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</si>
  <si>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</si>
  <si>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</si>
  <si>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</si>
  <si>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</si>
  <si>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</si>
  <si>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</si>
  <si>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</si>
  <si>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</si>
  <si>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</si>
  <si>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</si>
  <si>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</si>
  <si>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</si>
  <si>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</si>
  <si>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</si>
  <si>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</si>
  <si>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</si>
  <si>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</si>
  <si>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</si>
  <si>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</si>
  <si>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</si>
  <si>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</si>
  <si>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4.1.1.08.019</t>
  </si>
  <si>
    <t>Material  Reformas Construções</t>
  </si>
  <si>
    <t>4.1.1.08.020</t>
  </si>
  <si>
    <t>Despesas Com Veiculos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</si>
  <si>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</si>
  <si>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</si>
  <si>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</si>
  <si>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</si>
  <si>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</si>
  <si>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</si>
  <si>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</si>
  <si>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</si>
  <si>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</si>
  <si>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</si>
  <si>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</si>
  <si>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</si>
  <si>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</si>
  <si>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</si>
  <si>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</si>
  <si>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4.1.1.08.045</t>
  </si>
  <si>
    <t>Locação CG 01/2020 UPA Norte</t>
  </si>
  <si>
    <t>4.1.1.08.046</t>
  </si>
  <si>
    <t>Locação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</si>
  <si>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</si>
  <si>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</si>
  <si>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</si>
  <si>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</si>
  <si>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</si>
  <si>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</si>
  <si>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</si>
  <si>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</si>
  <si>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</si>
  <si>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</si>
  <si>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</si>
  <si>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HMFA</t>
  </si>
  <si>
    <t>4.1.1.08.059</t>
  </si>
  <si>
    <t>Itens não previstos - 29/2021 UBS Qui I</t>
  </si>
  <si>
    <t>4.1.1.08.060</t>
  </si>
  <si>
    <t>Locação CG 108/2021 UVV</t>
  </si>
  <si>
    <t>4.1.1.08.062</t>
  </si>
  <si>
    <t>Itens não previstos - 108/2021 UVV</t>
  </si>
  <si>
    <t>4.1.1.08.063</t>
  </si>
  <si>
    <t>Locação CA4</t>
  </si>
  <si>
    <t>4.1.1.08.065</t>
  </si>
  <si>
    <t>Locação - HMFA</t>
  </si>
  <si>
    <t>4.1.1.08.069</t>
  </si>
  <si>
    <t>Itens não previstos - UPA 13 Maio</t>
  </si>
  <si>
    <t>4.1.1.08.070</t>
  </si>
  <si>
    <t>Locação 324/2023 Upa Leste</t>
  </si>
  <si>
    <t>4.1.1.08.071</t>
  </si>
  <si>
    <t>Locação 324/2023 Upa Oeste</t>
  </si>
  <si>
    <t>4.1.1.08.072</t>
  </si>
  <si>
    <t>Locação 324/2023 Upa Norte</t>
  </si>
  <si>
    <t>4.1.1.08.073</t>
  </si>
  <si>
    <t>Locação 324/2023 Ubds V.V.</t>
  </si>
  <si>
    <t>4.1.1.08.074</t>
  </si>
  <si>
    <t>Utilidades Pública 324/2023 Upa Leste</t>
  </si>
  <si>
    <t>4.1.1.08.075</t>
  </si>
  <si>
    <t>Utilidades Pública 324/2023 Upa Oeste</t>
  </si>
  <si>
    <t>4.1.1.08.076</t>
  </si>
  <si>
    <t>Utilidades Pública 324/2023 Upa Norte</t>
  </si>
  <si>
    <t>4.1.1.08.077</t>
  </si>
  <si>
    <t>Utilidades Pública 324/2023 Upa PA Ubds</t>
  </si>
  <si>
    <t>4.1.1.10</t>
  </si>
  <si>
    <t>4.1.1.10.001</t>
  </si>
  <si>
    <t>4.1.2</t>
  </si>
  <si>
    <t>Perda e Provisão pra Perda</t>
  </si>
  <si>
    <t>4.1.2.02</t>
  </si>
  <si>
    <t>Despesas com Provisão para Contingências</t>
  </si>
  <si>
    <t>4.1.2.02.001</t>
  </si>
  <si>
    <t>Provisão para Contingências Civis e trab</t>
  </si>
  <si>
    <t>4.1.2.02.002</t>
  </si>
  <si>
    <t>Provisões para Contigencias Civeis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</si>
  <si>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</si>
  <si>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</si>
  <si>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</si>
  <si>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</si>
  <si>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</si>
  <si>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</si>
  <si>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</si>
  <si>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4.2.1.01.005</t>
  </si>
  <si>
    <t>Imp Renda S/Resgate Apl Fin</t>
  </si>
  <si>
    <t>4.2.1.01.006</t>
  </si>
  <si>
    <t>IOF</t>
  </si>
  <si>
    <t>4.2.1.01.007</t>
  </si>
  <si>
    <t>Despesas Bancárias Contrato Gestão</t>
  </si>
  <si>
    <t>ATIVO</t>
  </si>
  <si>
    <t>PASSIVO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</si>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</sst>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0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0.85546875" style="5" customWidth="1"/>
    <col min="3" max="4" width="18.140625" style="5" customWidth="1"/>
    <col min="5" max="5" width="17" style="5" customWidth="1"/>
    <col min="6" max="6" width="17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C3+C188</f>
        <v>54714978.710000001</v>
      </c>
      <c r="D2" s="4">
        <f>D3+D188</f>
        <v>1181606328.73</v>
      </c>
      <c r="E2" s="4">
        <f>E3+E188</f>
        <v>1174245259.1999998</v>
      </c>
      <c r="F2" s="4">
        <f>F3+F188</f>
        <v>62076048.24000001</v>
      </c>
    </row>
    <row r="3" spans="1:6" ht="12.75" customHeight="1" x14ac:dyDescent="0.2">
      <c r="A3" s="3" t="s">
        <v>8</v>
      </c>
      <c r="B3" s="3" t="s">
        <v>9</v>
      </c>
      <c r="C3" s="4">
        <f>C4+C104+C139+C143+C155+C164+C184</f>
        <v>41195839.789999999</v>
      </c>
      <c r="D3" s="4">
        <f>D4+D104+D139+D143+D155+D164+D184</f>
        <v>1178213466.8399999</v>
      </c>
      <c r="E3" s="4">
        <f>E4+E104+E139+E143+E155+E164+E184</f>
        <v>1173872480.1499999</v>
      </c>
      <c r="F3" s="4">
        <f>F4+F104+F139+F143+F155+F164+F184</f>
        <v>45536826.480000004</v>
      </c>
    </row>
    <row r="4" spans="1:6" ht="12.75" customHeight="1" x14ac:dyDescent="0.2">
      <c r="A4" s="3" t="s">
        <v>10</v>
      </c>
      <c r="B4" s="3" t="s">
        <v>11</v>
      </c>
      <c r="C4" s="4">
        <f>C5+C7+C48</f>
        <v>29298523.529999997</v>
      </c>
      <c r="D4" s="4">
        <f>D5+D7+D48</f>
        <v>957728247.51999998</v>
      </c>
      <c r="E4" s="4">
        <f>E5+E7+E48</f>
        <v>959687823.03999996</v>
      </c>
      <c r="F4" s="4">
        <f>F5+F7+F48</f>
        <v>27338948.009999998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38090.74</v>
      </c>
      <c r="D5" s="4">
        <f>SUM(D6:D6)</f>
        <v>390</v>
      </c>
      <c r="E5" s="4">
        <f>SUM(E6:E6)</f>
        <v>160.01</v>
      </c>
      <c r="F5" s="4">
        <f>SUM(F6:F6)</f>
        <v>38320.730000000003</v>
      </c>
    </row>
    <row r="6" spans="1:6" ht="12.75" customHeight="1" x14ac:dyDescent="0.2">
      <c r="A6" s="3" t="s">
        <v>14</v>
      </c>
      <c r="B6" s="3" t="s">
        <v>15</v>
      </c>
      <c r="C6" s="4">
        <v>38090.74</v>
      </c>
      <c r="D6" s="4">
        <v>390</v>
      </c>
      <c r="E6" s="4">
        <v>160.01</v>
      </c>
      <c r="F6" s="4">
        <v>38320.730000000003</v>
      </c>
    </row>
    <row r="7" spans="1:6" ht="12.75" customHeight="1" x14ac:dyDescent="0.2">
      <c r="A7" s="3" t="s">
        <v>16</v>
      </c>
      <c r="B7" s="3" t="s">
        <v>17</v>
      </c>
      <c r="C7" s="4">
        <f>SUM(C8:C47)</f>
        <v>6018704.7800000003</v>
      </c>
      <c r="D7" s="4">
        <f>SUM(D8:D47)</f>
        <v>779675746.64999998</v>
      </c>
      <c r="E7" s="4">
        <f>SUM(E8:E47)</f>
        <v>785660156.38999999</v>
      </c>
      <c r="F7" s="4">
        <f>SUM(F8:F47)</f>
        <v>34295.039999999994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191501797.78999999</v>
      </c>
      <c r="E8" s="4">
        <v>191501797.78999999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405386.21</v>
      </c>
      <c r="E9" s="4">
        <v>405386.21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3791.59</v>
      </c>
      <c r="D10" s="4">
        <v>12814.75</v>
      </c>
      <c r="E10" s="4">
        <v>7242.38</v>
      </c>
      <c r="F10" s="4">
        <v>9363.9599999999991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83112233.400000006</v>
      </c>
      <c r="E11" s="4">
        <v>83112233.400000006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110</v>
      </c>
      <c r="D12" s="4">
        <v>0</v>
      </c>
      <c r="E12" s="4">
        <v>110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552384.76</v>
      </c>
      <c r="D13" s="4">
        <v>1000000</v>
      </c>
      <c r="E13" s="4">
        <v>1552384.76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1324823.73</v>
      </c>
      <c r="E14" s="4">
        <v>1324823.73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2981.43</v>
      </c>
      <c r="D15" s="4">
        <v>21372980.149999999</v>
      </c>
      <c r="E15" s="4">
        <v>21375961.579999998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164101.37</v>
      </c>
      <c r="D16" s="4">
        <v>3655469.1</v>
      </c>
      <c r="E16" s="4">
        <v>3819570.47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967887.03</v>
      </c>
      <c r="D17" s="4">
        <v>975363.03</v>
      </c>
      <c r="E17" s="4">
        <v>1943250.06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453993.84</v>
      </c>
      <c r="E18" s="4">
        <v>453993.84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-1073.54</v>
      </c>
      <c r="D19" s="4">
        <v>183579679.44</v>
      </c>
      <c r="E19" s="4">
        <v>183577607.34999999</v>
      </c>
      <c r="F19" s="4">
        <v>998.55</v>
      </c>
    </row>
    <row r="20" spans="1:6" ht="12.75" customHeight="1" x14ac:dyDescent="0.2">
      <c r="A20" s="3" t="s">
        <v>42</v>
      </c>
      <c r="B20" s="3" t="s">
        <v>43</v>
      </c>
      <c r="C20" s="4">
        <v>1091382.8500000001</v>
      </c>
      <c r="D20" s="4">
        <v>608002.51</v>
      </c>
      <c r="E20" s="4">
        <v>1699385.36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13443.83</v>
      </c>
      <c r="D21" s="4">
        <v>11301594.890000001</v>
      </c>
      <c r="E21" s="4">
        <v>11315038.720000001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94409.49</v>
      </c>
      <c r="D22" s="4">
        <v>3796652.25</v>
      </c>
      <c r="E22" s="4">
        <v>3891061.74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187939.06</v>
      </c>
      <c r="E23" s="4">
        <v>187939.06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306.25</v>
      </c>
      <c r="D24" s="4">
        <v>0</v>
      </c>
      <c r="E24" s="4">
        <v>0</v>
      </c>
      <c r="F24" s="4">
        <v>306.25</v>
      </c>
    </row>
    <row r="25" spans="1:6" ht="12.75" customHeight="1" x14ac:dyDescent="0.2">
      <c r="A25" s="3" t="s">
        <v>52</v>
      </c>
      <c r="B25" s="3" t="s">
        <v>53</v>
      </c>
      <c r="C25" s="4">
        <v>855543.66</v>
      </c>
      <c r="D25" s="4">
        <v>934870.43</v>
      </c>
      <c r="E25" s="4">
        <v>1790414.09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68280.240000000005</v>
      </c>
      <c r="D26" s="4">
        <v>0</v>
      </c>
      <c r="E26" s="4">
        <v>68280.240000000005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181.9</v>
      </c>
      <c r="D27" s="4">
        <v>289152</v>
      </c>
      <c r="E27" s="4">
        <v>289333.90000000002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311.97000000000003</v>
      </c>
      <c r="D28" s="4">
        <v>18965473.5</v>
      </c>
      <c r="E28" s="4">
        <v>18965785.469999999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25545.67</v>
      </c>
      <c r="D29" s="4">
        <v>24911467.73</v>
      </c>
      <c r="E29" s="4">
        <v>24937013.399999999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165</v>
      </c>
      <c r="D30" s="4">
        <v>221357.85</v>
      </c>
      <c r="E30" s="4">
        <v>221522.85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196931.67</v>
      </c>
      <c r="E31" s="4">
        <v>196931.67</v>
      </c>
      <c r="F31" s="4">
        <v>0</v>
      </c>
    </row>
    <row r="32" spans="1:6" ht="12.75" customHeight="1" x14ac:dyDescent="0.2">
      <c r="A32" s="3" t="s">
        <v>66</v>
      </c>
      <c r="B32" s="3" t="s">
        <v>67</v>
      </c>
      <c r="C32" s="4">
        <v>1361200.23</v>
      </c>
      <c r="D32" s="4">
        <v>1789542.64</v>
      </c>
      <c r="E32" s="4">
        <v>3148598.89</v>
      </c>
      <c r="F32" s="4">
        <v>2143.98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56887</v>
      </c>
      <c r="E33" s="4">
        <v>56887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15336651.26</v>
      </c>
      <c r="E34" s="4">
        <v>15336651.26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201.5</v>
      </c>
      <c r="D35" s="4">
        <v>10203723.949999999</v>
      </c>
      <c r="E35" s="4">
        <v>10203925.449999999</v>
      </c>
      <c r="F35" s="4">
        <v>0</v>
      </c>
    </row>
    <row r="36" spans="1:6" ht="12.75" customHeight="1" x14ac:dyDescent="0.2">
      <c r="A36" s="3" t="s">
        <v>74</v>
      </c>
      <c r="B36" s="3" t="s">
        <v>75</v>
      </c>
      <c r="C36" s="4">
        <v>20066.78</v>
      </c>
      <c r="D36" s="4">
        <v>64135.86</v>
      </c>
      <c r="E36" s="4">
        <v>84202.62</v>
      </c>
      <c r="F36" s="4">
        <v>0.02</v>
      </c>
    </row>
    <row r="37" spans="1:6" ht="12.75" customHeight="1" x14ac:dyDescent="0.2">
      <c r="A37" s="3" t="s">
        <v>76</v>
      </c>
      <c r="B37" s="3" t="s">
        <v>77</v>
      </c>
      <c r="C37" s="4">
        <v>25621.29</v>
      </c>
      <c r="D37" s="4">
        <v>191905.75</v>
      </c>
      <c r="E37" s="4">
        <v>199311.87</v>
      </c>
      <c r="F37" s="4">
        <v>18215.169999999998</v>
      </c>
    </row>
    <row r="38" spans="1:6" ht="12.75" customHeight="1" x14ac:dyDescent="0.2">
      <c r="A38" s="3" t="s">
        <v>78</v>
      </c>
      <c r="B38" s="3" t="s">
        <v>79</v>
      </c>
      <c r="C38" s="4">
        <v>135276.92000000001</v>
      </c>
      <c r="D38" s="4">
        <v>49291.6</v>
      </c>
      <c r="E38" s="4">
        <v>184568.52</v>
      </c>
      <c r="F38" s="4">
        <v>0</v>
      </c>
    </row>
    <row r="39" spans="1:6" ht="12.75" customHeight="1" x14ac:dyDescent="0.2">
      <c r="A39" s="3" t="s">
        <v>80</v>
      </c>
      <c r="B39" s="3" t="s">
        <v>81</v>
      </c>
      <c r="C39" s="4">
        <v>6201.39</v>
      </c>
      <c r="D39" s="4">
        <v>892199.98</v>
      </c>
      <c r="E39" s="4">
        <v>898401.37</v>
      </c>
      <c r="F39" s="4">
        <v>0</v>
      </c>
    </row>
    <row r="40" spans="1:6" ht="12.75" customHeight="1" x14ac:dyDescent="0.2">
      <c r="A40" s="3" t="s">
        <v>82</v>
      </c>
      <c r="B40" s="3" t="s">
        <v>83</v>
      </c>
      <c r="C40" s="4">
        <v>130418.67</v>
      </c>
      <c r="D40" s="4">
        <v>51285.63</v>
      </c>
      <c r="E40" s="4">
        <v>181704.3</v>
      </c>
      <c r="F40" s="4">
        <v>0</v>
      </c>
    </row>
    <row r="41" spans="1:6" ht="12.75" customHeight="1" x14ac:dyDescent="0.2">
      <c r="A41" s="3" t="s">
        <v>84</v>
      </c>
      <c r="B41" s="3" t="s">
        <v>85</v>
      </c>
      <c r="C41" s="4">
        <v>499963.5</v>
      </c>
      <c r="D41" s="4">
        <v>311.5</v>
      </c>
      <c r="E41" s="4">
        <v>499275</v>
      </c>
      <c r="F41" s="4">
        <v>1000</v>
      </c>
    </row>
    <row r="42" spans="1:6" ht="12.75" customHeight="1" x14ac:dyDescent="0.2">
      <c r="A42" s="3" t="s">
        <v>86</v>
      </c>
      <c r="B42" s="3" t="s">
        <v>87</v>
      </c>
      <c r="C42" s="4">
        <v>0</v>
      </c>
      <c r="D42" s="4">
        <v>170487578.13999999</v>
      </c>
      <c r="E42" s="4">
        <v>170487578.13999999</v>
      </c>
      <c r="F42" s="4">
        <v>0</v>
      </c>
    </row>
    <row r="43" spans="1:6" ht="12.75" customHeight="1" x14ac:dyDescent="0.2">
      <c r="A43" s="3" t="s">
        <v>88</v>
      </c>
      <c r="B43" s="3" t="s">
        <v>89</v>
      </c>
      <c r="C43" s="4">
        <v>0</v>
      </c>
      <c r="D43" s="4">
        <v>17279230.460000001</v>
      </c>
      <c r="E43" s="4">
        <v>17279230.460000001</v>
      </c>
      <c r="F43" s="4">
        <v>0</v>
      </c>
    </row>
    <row r="44" spans="1:6" ht="12.75" customHeight="1" x14ac:dyDescent="0.2">
      <c r="A44" s="3" t="s">
        <v>90</v>
      </c>
      <c r="B44" s="3" t="s">
        <v>91</v>
      </c>
      <c r="C44" s="4">
        <v>0</v>
      </c>
      <c r="D44" s="4">
        <v>594653.30000000005</v>
      </c>
      <c r="E44" s="4">
        <v>594653.30000000005</v>
      </c>
      <c r="F44" s="4">
        <v>0</v>
      </c>
    </row>
    <row r="45" spans="1:6" ht="12.75" customHeight="1" x14ac:dyDescent="0.2">
      <c r="A45" s="3" t="s">
        <v>92</v>
      </c>
      <c r="B45" s="3" t="s">
        <v>93</v>
      </c>
      <c r="C45" s="4">
        <v>0</v>
      </c>
      <c r="D45" s="4">
        <v>13790.84</v>
      </c>
      <c r="E45" s="4">
        <v>13790.84</v>
      </c>
      <c r="F45" s="4">
        <v>0</v>
      </c>
    </row>
    <row r="46" spans="1:6" ht="12.75" customHeight="1" x14ac:dyDescent="0.2">
      <c r="A46" s="3" t="s">
        <v>94</v>
      </c>
      <c r="B46" s="3" t="s">
        <v>95</v>
      </c>
      <c r="C46" s="4">
        <v>0</v>
      </c>
      <c r="D46" s="4">
        <v>13506050.98</v>
      </c>
      <c r="E46" s="4">
        <v>13506050.98</v>
      </c>
      <c r="F46" s="4">
        <v>0</v>
      </c>
    </row>
    <row r="47" spans="1:6" ht="12.75" customHeight="1" x14ac:dyDescent="0.2">
      <c r="A47" s="3" t="s">
        <v>96</v>
      </c>
      <c r="B47" s="3" t="s">
        <v>97</v>
      </c>
      <c r="C47" s="4">
        <v>0</v>
      </c>
      <c r="D47" s="4">
        <v>350524.43</v>
      </c>
      <c r="E47" s="4">
        <v>348258.32</v>
      </c>
      <c r="F47" s="4">
        <v>2266.11</v>
      </c>
    </row>
    <row r="48" spans="1:6" ht="12.75" customHeight="1" x14ac:dyDescent="0.2">
      <c r="A48" s="3" t="s">
        <v>98</v>
      </c>
      <c r="B48" s="3" t="s">
        <v>99</v>
      </c>
      <c r="C48" s="4">
        <f>SUM(C49:C103)</f>
        <v>23241728.009999998</v>
      </c>
      <c r="D48" s="4">
        <f>SUM(D49:D103)</f>
        <v>178052110.86999997</v>
      </c>
      <c r="E48" s="4">
        <f>SUM(E49:E103)</f>
        <v>174027506.63999999</v>
      </c>
      <c r="F48" s="4">
        <f>SUM(F49:F103)</f>
        <v>27266332.239999998</v>
      </c>
    </row>
    <row r="49" spans="1:6" ht="12.75" customHeight="1" x14ac:dyDescent="0.2">
      <c r="A49" s="3" t="s">
        <v>100</v>
      </c>
      <c r="B49" s="3" t="s">
        <v>101</v>
      </c>
      <c r="C49" s="4">
        <v>55020.84</v>
      </c>
      <c r="D49" s="4">
        <v>4881.17</v>
      </c>
      <c r="E49" s="4">
        <v>1134.3399999999999</v>
      </c>
      <c r="F49" s="4">
        <v>58767.67</v>
      </c>
    </row>
    <row r="50" spans="1:6" ht="12.75" customHeight="1" x14ac:dyDescent="0.2">
      <c r="A50" s="3" t="s">
        <v>102</v>
      </c>
      <c r="B50" s="3" t="s">
        <v>103</v>
      </c>
      <c r="C50" s="4">
        <v>7851.91</v>
      </c>
      <c r="D50" s="4">
        <v>5336007.07</v>
      </c>
      <c r="E50" s="4">
        <v>4007288.02</v>
      </c>
      <c r="F50" s="4">
        <v>1336570.96</v>
      </c>
    </row>
    <row r="51" spans="1:6" ht="12.75" customHeight="1" x14ac:dyDescent="0.2">
      <c r="A51" s="3" t="s">
        <v>104</v>
      </c>
      <c r="B51" s="3" t="s">
        <v>105</v>
      </c>
      <c r="C51" s="4">
        <v>913.35</v>
      </c>
      <c r="D51" s="4">
        <v>25662658.239999998</v>
      </c>
      <c r="E51" s="4">
        <v>25662501.440000001</v>
      </c>
      <c r="F51" s="4">
        <v>1070.1500000000001</v>
      </c>
    </row>
    <row r="52" spans="1:6" ht="12.75" customHeight="1" x14ac:dyDescent="0.2">
      <c r="A52" s="3" t="s">
        <v>106</v>
      </c>
      <c r="B52" s="3" t="s">
        <v>107</v>
      </c>
      <c r="C52" s="4">
        <v>302467.65999999997</v>
      </c>
      <c r="D52" s="4">
        <v>5702.66</v>
      </c>
      <c r="E52" s="4">
        <v>308170.32</v>
      </c>
      <c r="F52" s="4">
        <v>0</v>
      </c>
    </row>
    <row r="53" spans="1:6" ht="12.75" customHeight="1" x14ac:dyDescent="0.2">
      <c r="A53" s="3" t="s">
        <v>108</v>
      </c>
      <c r="B53" s="3" t="s">
        <v>109</v>
      </c>
      <c r="C53" s="4">
        <v>0</v>
      </c>
      <c r="D53" s="4">
        <v>23131.22</v>
      </c>
      <c r="E53" s="4">
        <v>23088.34</v>
      </c>
      <c r="F53" s="4">
        <v>42.88</v>
      </c>
    </row>
    <row r="54" spans="1:6" ht="12.75" customHeight="1" x14ac:dyDescent="0.2">
      <c r="A54" s="3" t="s">
        <v>110</v>
      </c>
      <c r="B54" s="3" t="s">
        <v>111</v>
      </c>
      <c r="C54" s="4">
        <v>19393.22</v>
      </c>
      <c r="D54" s="4">
        <v>960.05</v>
      </c>
      <c r="E54" s="4">
        <v>20353.27</v>
      </c>
      <c r="F54" s="4">
        <v>0</v>
      </c>
    </row>
    <row r="55" spans="1:6" ht="12.75" customHeight="1" x14ac:dyDescent="0.2">
      <c r="A55" s="3" t="s">
        <v>112</v>
      </c>
      <c r="B55" s="3" t="s">
        <v>113</v>
      </c>
      <c r="C55" s="4">
        <v>29042.81</v>
      </c>
      <c r="D55" s="4">
        <v>257.70999999999998</v>
      </c>
      <c r="E55" s="4">
        <v>29300.52</v>
      </c>
      <c r="F55" s="4">
        <v>0</v>
      </c>
    </row>
    <row r="56" spans="1:6" ht="12.75" customHeight="1" x14ac:dyDescent="0.2">
      <c r="A56" s="3" t="s">
        <v>114</v>
      </c>
      <c r="B56" s="3" t="s">
        <v>115</v>
      </c>
      <c r="C56" s="4">
        <v>1295240.1200000001</v>
      </c>
      <c r="D56" s="4">
        <v>11418.21</v>
      </c>
      <c r="E56" s="4">
        <v>1301722.92</v>
      </c>
      <c r="F56" s="4">
        <v>4935.41</v>
      </c>
    </row>
    <row r="57" spans="1:6" ht="12.75" customHeight="1" x14ac:dyDescent="0.2">
      <c r="A57" s="3" t="s">
        <v>116</v>
      </c>
      <c r="B57" s="3" t="s">
        <v>117</v>
      </c>
      <c r="C57" s="4">
        <v>11.55</v>
      </c>
      <c r="D57" s="4">
        <v>7472000.9299999997</v>
      </c>
      <c r="E57" s="4">
        <v>7177271.5099999998</v>
      </c>
      <c r="F57" s="4">
        <v>294740.96999999997</v>
      </c>
    </row>
    <row r="58" spans="1:6" ht="12.75" customHeight="1" x14ac:dyDescent="0.2">
      <c r="A58" s="3" t="s">
        <v>118</v>
      </c>
      <c r="B58" s="3" t="s">
        <v>119</v>
      </c>
      <c r="C58" s="4">
        <v>1269552.6399999999</v>
      </c>
      <c r="D58" s="4">
        <v>684296.79</v>
      </c>
      <c r="E58" s="4">
        <v>1953849.43</v>
      </c>
      <c r="F58" s="4">
        <v>0</v>
      </c>
    </row>
    <row r="59" spans="1:6" ht="12.75" customHeight="1" x14ac:dyDescent="0.2">
      <c r="A59" s="3" t="s">
        <v>120</v>
      </c>
      <c r="B59" s="3" t="s">
        <v>121</v>
      </c>
      <c r="C59" s="4">
        <v>1373711.91</v>
      </c>
      <c r="D59" s="4">
        <v>13068.46</v>
      </c>
      <c r="E59" s="4">
        <v>1383434.7</v>
      </c>
      <c r="F59" s="4">
        <v>3345.67</v>
      </c>
    </row>
    <row r="60" spans="1:6" ht="12.75" customHeight="1" x14ac:dyDescent="0.2">
      <c r="A60" s="3" t="s">
        <v>122</v>
      </c>
      <c r="B60" s="3" t="s">
        <v>123</v>
      </c>
      <c r="C60" s="4">
        <v>241159.1</v>
      </c>
      <c r="D60" s="4">
        <v>22524.36</v>
      </c>
      <c r="E60" s="4">
        <v>3345.67</v>
      </c>
      <c r="F60" s="4">
        <v>260337.79</v>
      </c>
    </row>
    <row r="61" spans="1:6" ht="12.75" customHeight="1" x14ac:dyDescent="0.2">
      <c r="A61" s="3" t="s">
        <v>124</v>
      </c>
      <c r="B61" s="3" t="s">
        <v>125</v>
      </c>
      <c r="C61" s="4">
        <v>425143.45</v>
      </c>
      <c r="D61" s="4">
        <v>21545.05</v>
      </c>
      <c r="E61" s="4">
        <v>446688.5</v>
      </c>
      <c r="F61" s="4">
        <v>0</v>
      </c>
    </row>
    <row r="62" spans="1:6" ht="12.75" customHeight="1" x14ac:dyDescent="0.2">
      <c r="A62" s="3" t="s">
        <v>126</v>
      </c>
      <c r="B62" s="3" t="s">
        <v>127</v>
      </c>
      <c r="C62" s="4">
        <v>166686.99</v>
      </c>
      <c r="D62" s="4">
        <v>3357.31</v>
      </c>
      <c r="E62" s="4">
        <v>168066.58</v>
      </c>
      <c r="F62" s="4">
        <v>1977.72</v>
      </c>
    </row>
    <row r="63" spans="1:6" ht="12.75" customHeight="1" x14ac:dyDescent="0.2">
      <c r="A63" s="3" t="s">
        <v>128</v>
      </c>
      <c r="B63" s="3" t="s">
        <v>129</v>
      </c>
      <c r="C63" s="4">
        <v>142555.81</v>
      </c>
      <c r="D63" s="4">
        <v>13314.77</v>
      </c>
      <c r="E63" s="4">
        <v>1977.72</v>
      </c>
      <c r="F63" s="4">
        <v>153892.85999999999</v>
      </c>
    </row>
    <row r="64" spans="1:6" ht="12.75" customHeight="1" x14ac:dyDescent="0.2">
      <c r="A64" s="3" t="s">
        <v>130</v>
      </c>
      <c r="B64" s="3" t="s">
        <v>131</v>
      </c>
      <c r="C64" s="4">
        <v>20716.91</v>
      </c>
      <c r="D64" s="4">
        <v>2995361.72</v>
      </c>
      <c r="E64" s="4">
        <v>3013554.34</v>
      </c>
      <c r="F64" s="4">
        <v>2524.29</v>
      </c>
    </row>
    <row r="65" spans="1:6" ht="12.75" customHeight="1" x14ac:dyDescent="0.2">
      <c r="A65" s="3" t="s">
        <v>132</v>
      </c>
      <c r="B65" s="3" t="s">
        <v>133</v>
      </c>
      <c r="C65" s="4">
        <v>176082.67</v>
      </c>
      <c r="D65" s="4">
        <v>8779.42</v>
      </c>
      <c r="E65" s="4">
        <v>184862.09</v>
      </c>
      <c r="F65" s="4">
        <v>0</v>
      </c>
    </row>
    <row r="66" spans="1:6" ht="12.75" customHeight="1" x14ac:dyDescent="0.2">
      <c r="A66" s="3" t="s">
        <v>134</v>
      </c>
      <c r="B66" s="3" t="s">
        <v>135</v>
      </c>
      <c r="C66" s="4">
        <v>4772.9399999999996</v>
      </c>
      <c r="D66" s="4">
        <v>445.79</v>
      </c>
      <c r="E66" s="4">
        <v>66.2</v>
      </c>
      <c r="F66" s="4">
        <v>5152.53</v>
      </c>
    </row>
    <row r="67" spans="1:6" ht="12.75" customHeight="1" x14ac:dyDescent="0.2">
      <c r="A67" s="3" t="s">
        <v>136</v>
      </c>
      <c r="B67" s="3" t="s">
        <v>137</v>
      </c>
      <c r="C67" s="4">
        <v>1388758.24</v>
      </c>
      <c r="D67" s="4">
        <v>768875.91</v>
      </c>
      <c r="E67" s="4">
        <v>2136704.17</v>
      </c>
      <c r="F67" s="4">
        <v>20929.98</v>
      </c>
    </row>
    <row r="68" spans="1:6" ht="12.75" customHeight="1" x14ac:dyDescent="0.2">
      <c r="A68" s="3" t="s">
        <v>138</v>
      </c>
      <c r="B68" s="3" t="s">
        <v>139</v>
      </c>
      <c r="C68" s="4">
        <v>1617229.01</v>
      </c>
      <c r="D68" s="4">
        <v>12908.66</v>
      </c>
      <c r="E68" s="4">
        <v>1630137.67</v>
      </c>
      <c r="F68" s="4">
        <v>0</v>
      </c>
    </row>
    <row r="69" spans="1:6" ht="12.75" customHeight="1" x14ac:dyDescent="0.2">
      <c r="A69" s="3" t="s">
        <v>140</v>
      </c>
      <c r="B69" s="3" t="s">
        <v>141</v>
      </c>
      <c r="C69" s="4">
        <v>46.58</v>
      </c>
      <c r="D69" s="4">
        <v>105160.6</v>
      </c>
      <c r="E69" s="4">
        <v>88001.49</v>
      </c>
      <c r="F69" s="4">
        <v>17205.689999999999</v>
      </c>
    </row>
    <row r="70" spans="1:6" ht="12.75" customHeight="1" x14ac:dyDescent="0.2">
      <c r="A70" s="3" t="s">
        <v>142</v>
      </c>
      <c r="B70" s="3" t="s">
        <v>143</v>
      </c>
      <c r="C70" s="4">
        <v>879.97</v>
      </c>
      <c r="D70" s="4">
        <v>5997490.4199999999</v>
      </c>
      <c r="E70" s="4">
        <v>5995359.9400000004</v>
      </c>
      <c r="F70" s="4">
        <v>3010.45</v>
      </c>
    </row>
    <row r="71" spans="1:6" ht="12.75" customHeight="1" x14ac:dyDescent="0.2">
      <c r="A71" s="3" t="s">
        <v>144</v>
      </c>
      <c r="B71" s="3" t="s">
        <v>145</v>
      </c>
      <c r="C71" s="4">
        <v>477.39</v>
      </c>
      <c r="D71" s="4">
        <v>6836145.79</v>
      </c>
      <c r="E71" s="4">
        <v>6825546.1699999999</v>
      </c>
      <c r="F71" s="4">
        <v>11077.01</v>
      </c>
    </row>
    <row r="72" spans="1:6" ht="12.75" customHeight="1" x14ac:dyDescent="0.2">
      <c r="A72" s="3" t="s">
        <v>146</v>
      </c>
      <c r="B72" s="3" t="s">
        <v>147</v>
      </c>
      <c r="C72" s="4">
        <v>214513.7</v>
      </c>
      <c r="D72" s="4">
        <v>9115.93</v>
      </c>
      <c r="E72" s="4">
        <v>223629.63</v>
      </c>
      <c r="F72" s="4">
        <v>0</v>
      </c>
    </row>
    <row r="73" spans="1:6" ht="12.75" customHeight="1" x14ac:dyDescent="0.2">
      <c r="A73" s="3" t="s">
        <v>148</v>
      </c>
      <c r="B73" s="3" t="s">
        <v>149</v>
      </c>
      <c r="C73" s="4">
        <v>0</v>
      </c>
      <c r="D73" s="4">
        <v>514033.35</v>
      </c>
      <c r="E73" s="4">
        <v>0</v>
      </c>
      <c r="F73" s="4">
        <v>514033.35</v>
      </c>
    </row>
    <row r="74" spans="1:6" ht="12.75" customHeight="1" x14ac:dyDescent="0.2">
      <c r="A74" s="3" t="s">
        <v>150</v>
      </c>
      <c r="B74" s="3" t="s">
        <v>151</v>
      </c>
      <c r="C74" s="4">
        <v>189728.61</v>
      </c>
      <c r="D74" s="4">
        <v>9459.7999999999993</v>
      </c>
      <c r="E74" s="4">
        <v>199188.41</v>
      </c>
      <c r="F74" s="4">
        <v>0</v>
      </c>
    </row>
    <row r="75" spans="1:6" ht="12.75" customHeight="1" x14ac:dyDescent="0.2">
      <c r="A75" s="3" t="s">
        <v>152</v>
      </c>
      <c r="B75" s="3" t="s">
        <v>153</v>
      </c>
      <c r="C75" s="4">
        <v>567562.61</v>
      </c>
      <c r="D75" s="4">
        <v>0</v>
      </c>
      <c r="E75" s="4">
        <v>567562.61</v>
      </c>
      <c r="F75" s="4">
        <v>0</v>
      </c>
    </row>
    <row r="76" spans="1:6" ht="12.75" customHeight="1" x14ac:dyDescent="0.2">
      <c r="A76" s="3" t="s">
        <v>154</v>
      </c>
      <c r="B76" s="3" t="s">
        <v>155</v>
      </c>
      <c r="C76" s="4">
        <v>273355.33</v>
      </c>
      <c r="D76" s="4">
        <v>255159.71</v>
      </c>
      <c r="E76" s="4">
        <v>528515.04</v>
      </c>
      <c r="F76" s="4">
        <v>0</v>
      </c>
    </row>
    <row r="77" spans="1:6" ht="12.75" customHeight="1" x14ac:dyDescent="0.2">
      <c r="A77" s="3" t="s">
        <v>156</v>
      </c>
      <c r="B77" s="3" t="s">
        <v>157</v>
      </c>
      <c r="C77" s="4">
        <v>2968640.27</v>
      </c>
      <c r="D77" s="4">
        <v>1994.82</v>
      </c>
      <c r="E77" s="4">
        <v>2970635.09</v>
      </c>
      <c r="F77" s="4">
        <v>0</v>
      </c>
    </row>
    <row r="78" spans="1:6" ht="12.75" customHeight="1" x14ac:dyDescent="0.2">
      <c r="A78" s="3" t="s">
        <v>158</v>
      </c>
      <c r="B78" s="3" t="s">
        <v>159</v>
      </c>
      <c r="C78" s="4">
        <v>3067221.95</v>
      </c>
      <c r="D78" s="4">
        <v>0</v>
      </c>
      <c r="E78" s="4">
        <v>3067221.95</v>
      </c>
      <c r="F78" s="4">
        <v>0</v>
      </c>
    </row>
    <row r="79" spans="1:6" ht="12.75" customHeight="1" x14ac:dyDescent="0.2">
      <c r="A79" s="3" t="s">
        <v>160</v>
      </c>
      <c r="B79" s="3" t="s">
        <v>161</v>
      </c>
      <c r="C79" s="4">
        <v>811247.62</v>
      </c>
      <c r="D79" s="4">
        <v>34208.51</v>
      </c>
      <c r="E79" s="4">
        <v>845456.13</v>
      </c>
      <c r="F79" s="4">
        <v>0</v>
      </c>
    </row>
    <row r="80" spans="1:6" ht="12.75" customHeight="1" x14ac:dyDescent="0.2">
      <c r="A80" s="3" t="s">
        <v>162</v>
      </c>
      <c r="B80" s="3" t="s">
        <v>163</v>
      </c>
      <c r="C80" s="4">
        <v>808462.44</v>
      </c>
      <c r="D80" s="4">
        <v>68070.47</v>
      </c>
      <c r="E80" s="4">
        <v>876532.91</v>
      </c>
      <c r="F80" s="4">
        <v>0</v>
      </c>
    </row>
    <row r="81" spans="1:6" ht="12.75" customHeight="1" x14ac:dyDescent="0.2">
      <c r="A81" s="3" t="s">
        <v>164</v>
      </c>
      <c r="B81" s="3" t="s">
        <v>165</v>
      </c>
      <c r="C81" s="4">
        <v>198971.24</v>
      </c>
      <c r="D81" s="4">
        <v>1765.57</v>
      </c>
      <c r="E81" s="4">
        <v>200736.81</v>
      </c>
      <c r="F81" s="4">
        <v>0</v>
      </c>
    </row>
    <row r="82" spans="1:6" ht="12.75" customHeight="1" x14ac:dyDescent="0.2">
      <c r="A82" s="3" t="s">
        <v>166</v>
      </c>
      <c r="B82" s="3" t="s">
        <v>167</v>
      </c>
      <c r="C82" s="4">
        <v>1439017.41</v>
      </c>
      <c r="D82" s="4">
        <v>806064.13</v>
      </c>
      <c r="E82" s="4">
        <v>2243730.7400000002</v>
      </c>
      <c r="F82" s="4">
        <v>1350.8</v>
      </c>
    </row>
    <row r="83" spans="1:6" ht="12.75" customHeight="1" x14ac:dyDescent="0.2">
      <c r="A83" s="3" t="s">
        <v>168</v>
      </c>
      <c r="B83" s="3" t="s">
        <v>169</v>
      </c>
      <c r="C83" s="4">
        <v>118592.72</v>
      </c>
      <c r="D83" s="4">
        <v>3062600.09</v>
      </c>
      <c r="E83" s="4">
        <v>3179537.34</v>
      </c>
      <c r="F83" s="4">
        <v>1655.47</v>
      </c>
    </row>
    <row r="84" spans="1:6" ht="12.75" customHeight="1" x14ac:dyDescent="0.2">
      <c r="A84" s="3" t="s">
        <v>170</v>
      </c>
      <c r="B84" s="3" t="s">
        <v>171</v>
      </c>
      <c r="C84" s="4">
        <v>12657.09</v>
      </c>
      <c r="D84" s="4">
        <v>104.32</v>
      </c>
      <c r="E84" s="4">
        <v>12761.41</v>
      </c>
      <c r="F84" s="4">
        <v>0</v>
      </c>
    </row>
    <row r="85" spans="1:6" ht="12.75" customHeight="1" x14ac:dyDescent="0.2">
      <c r="A85" s="3" t="s">
        <v>172</v>
      </c>
      <c r="B85" s="3" t="s">
        <v>173</v>
      </c>
      <c r="C85" s="4">
        <v>0</v>
      </c>
      <c r="D85" s="4">
        <v>63812.65</v>
      </c>
      <c r="E85" s="4">
        <v>9806.56</v>
      </c>
      <c r="F85" s="4">
        <v>54006.09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445868.31</v>
      </c>
      <c r="E86" s="4">
        <v>445868.31</v>
      </c>
      <c r="F86" s="4">
        <v>0</v>
      </c>
    </row>
    <row r="87" spans="1:6" ht="12.75" customHeight="1" x14ac:dyDescent="0.2">
      <c r="A87" s="3" t="s">
        <v>176</v>
      </c>
      <c r="B87" s="3" t="s">
        <v>177</v>
      </c>
      <c r="C87" s="4">
        <v>564050.12</v>
      </c>
      <c r="D87" s="4">
        <v>3371.41</v>
      </c>
      <c r="E87" s="4">
        <v>567421.53</v>
      </c>
      <c r="F87" s="4">
        <v>0</v>
      </c>
    </row>
    <row r="88" spans="1:6" ht="12.75" customHeight="1" x14ac:dyDescent="0.2">
      <c r="A88" s="3" t="s">
        <v>178</v>
      </c>
      <c r="B88" s="3" t="s">
        <v>179</v>
      </c>
      <c r="C88" s="4">
        <v>3206243.16</v>
      </c>
      <c r="D88" s="4">
        <v>0</v>
      </c>
      <c r="E88" s="4">
        <v>3206243.16</v>
      </c>
      <c r="F88" s="4">
        <v>0</v>
      </c>
    </row>
    <row r="89" spans="1:6" ht="12.75" customHeight="1" x14ac:dyDescent="0.2">
      <c r="A89" s="3" t="s">
        <v>180</v>
      </c>
      <c r="B89" s="3" t="s">
        <v>181</v>
      </c>
      <c r="C89" s="4">
        <v>263748.67</v>
      </c>
      <c r="D89" s="4">
        <v>1400170.92</v>
      </c>
      <c r="E89" s="4">
        <v>1663919.59</v>
      </c>
      <c r="F89" s="4">
        <v>0</v>
      </c>
    </row>
    <row r="90" spans="1:6" ht="12.75" customHeight="1" x14ac:dyDescent="0.2">
      <c r="A90" s="3" t="s">
        <v>182</v>
      </c>
      <c r="B90" s="3" t="s">
        <v>183</v>
      </c>
      <c r="C90" s="4">
        <v>0</v>
      </c>
      <c r="D90" s="4">
        <v>63408521.140000001</v>
      </c>
      <c r="E90" s="4">
        <v>62947407.390000001</v>
      </c>
      <c r="F90" s="4">
        <v>461113.75</v>
      </c>
    </row>
    <row r="91" spans="1:6" ht="12.75" customHeight="1" x14ac:dyDescent="0.2">
      <c r="A91" s="3" t="s">
        <v>184</v>
      </c>
      <c r="B91" s="3" t="s">
        <v>185</v>
      </c>
      <c r="C91" s="4">
        <v>0</v>
      </c>
      <c r="D91" s="4">
        <v>6952922.5800000001</v>
      </c>
      <c r="E91" s="4">
        <v>6197592.04</v>
      </c>
      <c r="F91" s="4">
        <v>755330.54</v>
      </c>
    </row>
    <row r="92" spans="1:6" ht="12.75" customHeight="1" x14ac:dyDescent="0.2">
      <c r="A92" s="3" t="s">
        <v>186</v>
      </c>
      <c r="B92" s="3" t="s">
        <v>187</v>
      </c>
      <c r="C92" s="4">
        <v>0</v>
      </c>
      <c r="D92" s="4">
        <v>15793013.57</v>
      </c>
      <c r="E92" s="4">
        <v>10500000</v>
      </c>
      <c r="F92" s="4">
        <v>5293013.57</v>
      </c>
    </row>
    <row r="93" spans="1:6" ht="12.75" customHeight="1" x14ac:dyDescent="0.2">
      <c r="A93" s="3" t="s">
        <v>188</v>
      </c>
      <c r="B93" s="3" t="s">
        <v>189</v>
      </c>
      <c r="C93" s="4">
        <v>0</v>
      </c>
      <c r="D93" s="4">
        <v>1547473.12</v>
      </c>
      <c r="E93" s="4">
        <v>0</v>
      </c>
      <c r="F93" s="4">
        <v>1547473.12</v>
      </c>
    </row>
    <row r="94" spans="1:6" ht="12.75" customHeight="1" x14ac:dyDescent="0.2">
      <c r="A94" s="3" t="s">
        <v>190</v>
      </c>
      <c r="B94" s="3" t="s">
        <v>191</v>
      </c>
      <c r="C94" s="4">
        <v>0</v>
      </c>
      <c r="D94" s="4">
        <v>537537.66</v>
      </c>
      <c r="E94" s="4">
        <v>5129.95</v>
      </c>
      <c r="F94" s="4">
        <v>532407.71</v>
      </c>
    </row>
    <row r="95" spans="1:6" ht="12.75" customHeight="1" x14ac:dyDescent="0.2">
      <c r="A95" s="3" t="s">
        <v>192</v>
      </c>
      <c r="B95" s="3" t="s">
        <v>193</v>
      </c>
      <c r="C95" s="4">
        <v>0</v>
      </c>
      <c r="D95" s="4">
        <v>237104.03</v>
      </c>
      <c r="E95" s="4">
        <v>160673.16</v>
      </c>
      <c r="F95" s="4">
        <v>76430.87</v>
      </c>
    </row>
    <row r="96" spans="1:6" ht="12.75" customHeight="1" x14ac:dyDescent="0.2">
      <c r="A96" s="3" t="s">
        <v>194</v>
      </c>
      <c r="B96" s="3" t="s">
        <v>195</v>
      </c>
      <c r="C96" s="4">
        <v>0</v>
      </c>
      <c r="D96" s="4">
        <v>6784464.4100000001</v>
      </c>
      <c r="E96" s="4">
        <v>4250364.22</v>
      </c>
      <c r="F96" s="4">
        <v>2534100.19</v>
      </c>
    </row>
    <row r="97" spans="1:6" ht="12.75" customHeight="1" x14ac:dyDescent="0.2">
      <c r="A97" s="3" t="s">
        <v>196</v>
      </c>
      <c r="B97" s="3" t="s">
        <v>197</v>
      </c>
      <c r="C97" s="4">
        <v>0</v>
      </c>
      <c r="D97" s="4">
        <v>2387059.14</v>
      </c>
      <c r="E97" s="4">
        <v>0</v>
      </c>
      <c r="F97" s="4">
        <v>2387059.14</v>
      </c>
    </row>
    <row r="98" spans="1:6" ht="12.75" customHeight="1" x14ac:dyDescent="0.2">
      <c r="A98" s="3" t="s">
        <v>198</v>
      </c>
      <c r="B98" s="3" t="s">
        <v>199</v>
      </c>
      <c r="C98" s="4">
        <v>0</v>
      </c>
      <c r="D98" s="4">
        <v>89165.57</v>
      </c>
      <c r="E98" s="4">
        <v>74559.039999999994</v>
      </c>
      <c r="F98" s="4">
        <v>14606.53</v>
      </c>
    </row>
    <row r="99" spans="1:6" ht="12.75" customHeight="1" x14ac:dyDescent="0.2">
      <c r="A99" s="3" t="s">
        <v>200</v>
      </c>
      <c r="B99" s="3" t="s">
        <v>201</v>
      </c>
      <c r="C99" s="4">
        <v>0</v>
      </c>
      <c r="D99" s="4">
        <v>1330178.78</v>
      </c>
      <c r="E99" s="4">
        <v>668569.38</v>
      </c>
      <c r="F99" s="4">
        <v>661609.4</v>
      </c>
    </row>
    <row r="100" spans="1:6" ht="12.75" customHeight="1" x14ac:dyDescent="0.2">
      <c r="A100" s="3" t="s">
        <v>202</v>
      </c>
      <c r="B100" s="3" t="s">
        <v>203</v>
      </c>
      <c r="C100" s="4">
        <v>0</v>
      </c>
      <c r="D100" s="4">
        <v>1757793.25</v>
      </c>
      <c r="E100" s="4">
        <v>0</v>
      </c>
      <c r="F100" s="4">
        <v>1757793.25</v>
      </c>
    </row>
    <row r="101" spans="1:6" ht="12.75" customHeight="1" x14ac:dyDescent="0.2">
      <c r="A101" s="3" t="s">
        <v>204</v>
      </c>
      <c r="B101" s="3" t="s">
        <v>205</v>
      </c>
      <c r="C101" s="4">
        <v>0</v>
      </c>
      <c r="D101" s="4">
        <v>6898780.9900000002</v>
      </c>
      <c r="E101" s="4">
        <v>6044937.3300000001</v>
      </c>
      <c r="F101" s="4">
        <v>853843.66</v>
      </c>
    </row>
    <row r="102" spans="1:6" ht="12.75" customHeight="1" x14ac:dyDescent="0.2">
      <c r="A102" s="3" t="s">
        <v>206</v>
      </c>
      <c r="B102" s="3" t="s">
        <v>207</v>
      </c>
      <c r="C102" s="4">
        <v>0</v>
      </c>
      <c r="D102" s="4">
        <v>1543418.07</v>
      </c>
      <c r="E102" s="4">
        <v>0</v>
      </c>
      <c r="F102" s="4">
        <v>1543418.07</v>
      </c>
    </row>
    <row r="103" spans="1:6" ht="12.75" customHeight="1" x14ac:dyDescent="0.2">
      <c r="A103" s="3" t="s">
        <v>208</v>
      </c>
      <c r="B103" s="3" t="s">
        <v>209</v>
      </c>
      <c r="C103" s="4">
        <v>0</v>
      </c>
      <c r="D103" s="4">
        <v>6108586.2599999998</v>
      </c>
      <c r="E103" s="4">
        <v>7081.56</v>
      </c>
      <c r="F103" s="4">
        <v>6101504.7000000002</v>
      </c>
    </row>
    <row r="104" spans="1:6" ht="12.75" customHeight="1" x14ac:dyDescent="0.2">
      <c r="A104" s="3" t="s">
        <v>210</v>
      </c>
      <c r="B104" s="3" t="s">
        <v>211</v>
      </c>
      <c r="C104" s="4">
        <f>C105+C113</f>
        <v>7057925.8099999996</v>
      </c>
      <c r="D104" s="4">
        <f>D105+D113</f>
        <v>182002113.12</v>
      </c>
      <c r="E104" s="4">
        <f>E105+E113</f>
        <v>176560056.33000001</v>
      </c>
      <c r="F104" s="4">
        <f>F105+F113</f>
        <v>12499982.6</v>
      </c>
    </row>
    <row r="105" spans="1:6" ht="12.75" customHeight="1" x14ac:dyDescent="0.2">
      <c r="A105" s="3" t="s">
        <v>212</v>
      </c>
      <c r="B105" s="3" t="s">
        <v>213</v>
      </c>
      <c r="C105" s="4">
        <f>SUM(C106:C112)</f>
        <v>5813920.8399999999</v>
      </c>
      <c r="D105" s="4">
        <f>SUM(D106:D112)</f>
        <v>178881583.06</v>
      </c>
      <c r="E105" s="4">
        <f>SUM(E106:E112)</f>
        <v>173203769.82000002</v>
      </c>
      <c r="F105" s="4">
        <f>SUM(F106:F112)</f>
        <v>11491734.08</v>
      </c>
    </row>
    <row r="106" spans="1:6" ht="12.75" customHeight="1" x14ac:dyDescent="0.2">
      <c r="A106" s="3" t="s">
        <v>214</v>
      </c>
      <c r="B106" s="3" t="s">
        <v>215</v>
      </c>
      <c r="C106" s="4">
        <v>4407310.18</v>
      </c>
      <c r="D106" s="4">
        <v>38978689.100000001</v>
      </c>
      <c r="E106" s="4">
        <v>38906541.549999997</v>
      </c>
      <c r="F106" s="4">
        <v>4479457.7300000004</v>
      </c>
    </row>
    <row r="107" spans="1:6" ht="12.75" customHeight="1" x14ac:dyDescent="0.2">
      <c r="A107" s="3" t="s">
        <v>216</v>
      </c>
      <c r="B107" s="3" t="s">
        <v>217</v>
      </c>
      <c r="C107" s="4">
        <v>954948.46</v>
      </c>
      <c r="D107" s="4">
        <v>9204213.6300000008</v>
      </c>
      <c r="E107" s="4">
        <v>8679932.3900000006</v>
      </c>
      <c r="F107" s="4">
        <v>1479229.7</v>
      </c>
    </row>
    <row r="108" spans="1:6" ht="12.75" customHeight="1" x14ac:dyDescent="0.2">
      <c r="A108" s="3" t="s">
        <v>218</v>
      </c>
      <c r="B108" s="3" t="s">
        <v>219</v>
      </c>
      <c r="C108" s="4">
        <v>380077.9</v>
      </c>
      <c r="D108" s="4">
        <v>8100693.8399999999</v>
      </c>
      <c r="E108" s="4">
        <v>8138840.2000000002</v>
      </c>
      <c r="F108" s="4">
        <v>341931.54</v>
      </c>
    </row>
    <row r="109" spans="1:6" ht="12.75" customHeight="1" x14ac:dyDescent="0.2">
      <c r="A109" s="3" t="s">
        <v>220</v>
      </c>
      <c r="B109" s="3" t="s">
        <v>221</v>
      </c>
      <c r="C109" s="4">
        <v>20173.96</v>
      </c>
      <c r="D109" s="4">
        <v>9270250.8900000006</v>
      </c>
      <c r="E109" s="4">
        <v>9277091.9499999993</v>
      </c>
      <c r="F109" s="4">
        <v>13332.9</v>
      </c>
    </row>
    <row r="110" spans="1:6" ht="12.75" customHeight="1" x14ac:dyDescent="0.2">
      <c r="A110" s="3" t="s">
        <v>222</v>
      </c>
      <c r="B110" s="3" t="s">
        <v>223</v>
      </c>
      <c r="C110" s="4">
        <v>51410.34</v>
      </c>
      <c r="D110" s="4">
        <v>634207.56000000006</v>
      </c>
      <c r="E110" s="4">
        <v>636018.22</v>
      </c>
      <c r="F110" s="4">
        <v>49599.68</v>
      </c>
    </row>
    <row r="111" spans="1:6" ht="12.75" customHeight="1" x14ac:dyDescent="0.2">
      <c r="A111" s="3" t="s">
        <v>224</v>
      </c>
      <c r="B111" s="3" t="s">
        <v>225</v>
      </c>
      <c r="C111" s="4">
        <v>0</v>
      </c>
      <c r="D111" s="4">
        <v>110992520.59999999</v>
      </c>
      <c r="E111" s="4">
        <v>105875960.43000001</v>
      </c>
      <c r="F111" s="4">
        <v>5116560.17</v>
      </c>
    </row>
    <row r="112" spans="1:6" ht="12.75" customHeight="1" x14ac:dyDescent="0.2">
      <c r="A112" s="3" t="s">
        <v>226</v>
      </c>
      <c r="B112" s="3" t="s">
        <v>227</v>
      </c>
      <c r="C112" s="4">
        <v>0</v>
      </c>
      <c r="D112" s="4">
        <v>1701007.44</v>
      </c>
      <c r="E112" s="4">
        <v>1689385.08</v>
      </c>
      <c r="F112" s="4">
        <v>11622.36</v>
      </c>
    </row>
    <row r="113" spans="1:6" ht="12.75" customHeight="1" x14ac:dyDescent="0.2">
      <c r="A113" s="3" t="s">
        <v>228</v>
      </c>
      <c r="B113" s="3" t="s">
        <v>229</v>
      </c>
      <c r="C113" s="4">
        <f>SUM(C114:C138)</f>
        <v>1244004.9699999997</v>
      </c>
      <c r="D113" s="4">
        <f>SUM(D114:D138)</f>
        <v>3120530.0600000005</v>
      </c>
      <c r="E113" s="4">
        <f>SUM(E114:E138)</f>
        <v>3356286.5100000002</v>
      </c>
      <c r="F113" s="4">
        <f>SUM(F114:F138)</f>
        <v>1008248.52</v>
      </c>
    </row>
    <row r="114" spans="1:6" ht="12.75" customHeight="1" x14ac:dyDescent="0.2">
      <c r="A114" s="3" t="s">
        <v>230</v>
      </c>
      <c r="B114" s="3" t="s">
        <v>231</v>
      </c>
      <c r="C114" s="4">
        <v>5407.07</v>
      </c>
      <c r="D114" s="4">
        <v>3072.18</v>
      </c>
      <c r="E114" s="4">
        <v>1510.39</v>
      </c>
      <c r="F114" s="4">
        <v>6968.86</v>
      </c>
    </row>
    <row r="115" spans="1:6" ht="12.75" customHeight="1" x14ac:dyDescent="0.2">
      <c r="A115" s="3" t="s">
        <v>232</v>
      </c>
      <c r="B115" s="3" t="s">
        <v>233</v>
      </c>
      <c r="C115" s="4">
        <v>1245.56</v>
      </c>
      <c r="D115" s="4">
        <v>0</v>
      </c>
      <c r="E115" s="4">
        <v>0</v>
      </c>
      <c r="F115" s="4">
        <v>1245.56</v>
      </c>
    </row>
    <row r="116" spans="1:6" ht="12.75" customHeight="1" x14ac:dyDescent="0.2">
      <c r="A116" s="3" t="s">
        <v>234</v>
      </c>
      <c r="B116" s="3" t="s">
        <v>235</v>
      </c>
      <c r="C116" s="4">
        <v>109.34</v>
      </c>
      <c r="D116" s="4">
        <v>0</v>
      </c>
      <c r="E116" s="4">
        <v>0</v>
      </c>
      <c r="F116" s="4">
        <v>109.34</v>
      </c>
    </row>
    <row r="117" spans="1:6" ht="12.75" customHeight="1" x14ac:dyDescent="0.2">
      <c r="A117" s="3" t="s">
        <v>236</v>
      </c>
      <c r="B117" s="3" t="s">
        <v>237</v>
      </c>
      <c r="C117" s="4">
        <v>12549.55</v>
      </c>
      <c r="D117" s="4">
        <v>375.27</v>
      </c>
      <c r="E117" s="4">
        <v>338.76</v>
      </c>
      <c r="F117" s="4">
        <v>12586.06</v>
      </c>
    </row>
    <row r="118" spans="1:6" ht="12.75" customHeight="1" x14ac:dyDescent="0.2">
      <c r="A118" s="3" t="s">
        <v>238</v>
      </c>
      <c r="B118" s="3" t="s">
        <v>239</v>
      </c>
      <c r="C118" s="4">
        <v>0</v>
      </c>
      <c r="D118" s="4">
        <v>118.8</v>
      </c>
      <c r="E118" s="4">
        <v>118.8</v>
      </c>
      <c r="F118" s="4">
        <v>0</v>
      </c>
    </row>
    <row r="119" spans="1:6" ht="12.75" customHeight="1" x14ac:dyDescent="0.2">
      <c r="A119" s="3" t="s">
        <v>240</v>
      </c>
      <c r="B119" s="3" t="s">
        <v>241</v>
      </c>
      <c r="C119" s="4">
        <v>41412</v>
      </c>
      <c r="D119" s="4">
        <v>96162.34</v>
      </c>
      <c r="E119" s="4">
        <v>119440.25</v>
      </c>
      <c r="F119" s="4">
        <v>18134.09</v>
      </c>
    </row>
    <row r="120" spans="1:6" ht="12.75" customHeight="1" x14ac:dyDescent="0.2">
      <c r="A120" s="3" t="s">
        <v>242</v>
      </c>
      <c r="B120" s="3" t="s">
        <v>243</v>
      </c>
      <c r="C120" s="4">
        <v>735588.79</v>
      </c>
      <c r="D120" s="4">
        <v>2600787.4300000002</v>
      </c>
      <c r="E120" s="4">
        <v>2875245.2</v>
      </c>
      <c r="F120" s="4">
        <v>461131.02</v>
      </c>
    </row>
    <row r="121" spans="1:6" ht="12.75" customHeight="1" x14ac:dyDescent="0.2">
      <c r="A121" s="3" t="s">
        <v>244</v>
      </c>
      <c r="B121" s="3" t="s">
        <v>245</v>
      </c>
      <c r="C121" s="4">
        <v>10302.39</v>
      </c>
      <c r="D121" s="4">
        <v>7318.16</v>
      </c>
      <c r="E121" s="4">
        <v>7108.17</v>
      </c>
      <c r="F121" s="4">
        <v>10512.38</v>
      </c>
    </row>
    <row r="122" spans="1:6" ht="12.75" customHeight="1" x14ac:dyDescent="0.2">
      <c r="A122" s="3" t="s">
        <v>246</v>
      </c>
      <c r="B122" s="3" t="s">
        <v>247</v>
      </c>
      <c r="C122" s="4">
        <v>147.1</v>
      </c>
      <c r="D122" s="4">
        <v>0</v>
      </c>
      <c r="E122" s="4">
        <v>147.1</v>
      </c>
      <c r="F122" s="4">
        <v>0</v>
      </c>
    </row>
    <row r="123" spans="1:6" ht="12.75" customHeight="1" x14ac:dyDescent="0.2">
      <c r="A123" s="3" t="s">
        <v>248</v>
      </c>
      <c r="B123" s="3" t="s">
        <v>249</v>
      </c>
      <c r="C123" s="4">
        <v>191585.99</v>
      </c>
      <c r="D123" s="4">
        <v>0</v>
      </c>
      <c r="E123" s="4">
        <v>0</v>
      </c>
      <c r="F123" s="4">
        <v>191585.99</v>
      </c>
    </row>
    <row r="124" spans="1:6" ht="12.75" customHeight="1" x14ac:dyDescent="0.2">
      <c r="A124" s="3" t="s">
        <v>250</v>
      </c>
      <c r="B124" s="3" t="s">
        <v>251</v>
      </c>
      <c r="C124" s="4">
        <v>28189.09</v>
      </c>
      <c r="D124" s="4">
        <v>41564.550000000003</v>
      </c>
      <c r="E124" s="4">
        <v>37909.800000000003</v>
      </c>
      <c r="F124" s="4">
        <v>31843.84</v>
      </c>
    </row>
    <row r="125" spans="1:6" ht="12.75" customHeight="1" x14ac:dyDescent="0.2">
      <c r="A125" s="3" t="s">
        <v>252</v>
      </c>
      <c r="B125" s="3" t="s">
        <v>253</v>
      </c>
      <c r="C125" s="4">
        <v>68942.070000000007</v>
      </c>
      <c r="D125" s="4">
        <v>352621.09</v>
      </c>
      <c r="E125" s="4">
        <v>296911.90999999997</v>
      </c>
      <c r="F125" s="4">
        <v>124651.25</v>
      </c>
    </row>
    <row r="126" spans="1:6" ht="12.75" customHeight="1" x14ac:dyDescent="0.2">
      <c r="A126" s="3" t="s">
        <v>254</v>
      </c>
      <c r="B126" s="3" t="s">
        <v>255</v>
      </c>
      <c r="C126" s="4">
        <v>497.93</v>
      </c>
      <c r="D126" s="4">
        <v>6734.41</v>
      </c>
      <c r="E126" s="4">
        <v>6575.05</v>
      </c>
      <c r="F126" s="4">
        <v>657.29</v>
      </c>
    </row>
    <row r="127" spans="1:6" ht="12.75" customHeight="1" x14ac:dyDescent="0.2">
      <c r="A127" s="3" t="s">
        <v>256</v>
      </c>
      <c r="B127" s="3" t="s">
        <v>257</v>
      </c>
      <c r="C127" s="4">
        <v>10375.379999999999</v>
      </c>
      <c r="D127" s="4">
        <v>0</v>
      </c>
      <c r="E127" s="4">
        <v>0</v>
      </c>
      <c r="F127" s="4">
        <v>10375.379999999999</v>
      </c>
    </row>
    <row r="128" spans="1:6" ht="12.75" customHeight="1" x14ac:dyDescent="0.2">
      <c r="A128" s="3" t="s">
        <v>258</v>
      </c>
      <c r="B128" s="3" t="s">
        <v>259</v>
      </c>
      <c r="C128" s="4">
        <v>0</v>
      </c>
      <c r="D128" s="4">
        <v>7930.37</v>
      </c>
      <c r="E128" s="4">
        <v>7430.37</v>
      </c>
      <c r="F128" s="4">
        <v>500</v>
      </c>
    </row>
    <row r="129" spans="1:6" ht="12.75" customHeight="1" x14ac:dyDescent="0.2">
      <c r="A129" s="3" t="s">
        <v>260</v>
      </c>
      <c r="B129" s="3" t="s">
        <v>261</v>
      </c>
      <c r="C129" s="4">
        <v>0</v>
      </c>
      <c r="D129" s="4">
        <v>210.74</v>
      </c>
      <c r="E129" s="4">
        <v>210.74</v>
      </c>
      <c r="F129" s="4">
        <v>0</v>
      </c>
    </row>
    <row r="130" spans="1:6" ht="12.75" customHeight="1" x14ac:dyDescent="0.2">
      <c r="A130" s="3" t="s">
        <v>262</v>
      </c>
      <c r="B130" s="3" t="s">
        <v>263</v>
      </c>
      <c r="C130" s="4">
        <v>4447.12</v>
      </c>
      <c r="D130" s="4">
        <v>0</v>
      </c>
      <c r="E130" s="4">
        <v>290.58999999999997</v>
      </c>
      <c r="F130" s="4">
        <v>4156.53</v>
      </c>
    </row>
    <row r="131" spans="1:6" ht="12.75" customHeight="1" x14ac:dyDescent="0.2">
      <c r="A131" s="3" t="s">
        <v>264</v>
      </c>
      <c r="B131" s="3" t="s">
        <v>265</v>
      </c>
      <c r="C131" s="4">
        <v>1864.27</v>
      </c>
      <c r="D131" s="4">
        <v>0</v>
      </c>
      <c r="E131" s="4">
        <v>0</v>
      </c>
      <c r="F131" s="4">
        <v>1864.27</v>
      </c>
    </row>
    <row r="132" spans="1:6" ht="12.75" customHeight="1" x14ac:dyDescent="0.2">
      <c r="A132" s="3" t="s">
        <v>266</v>
      </c>
      <c r="B132" s="3" t="s">
        <v>267</v>
      </c>
      <c r="C132" s="4">
        <v>2443.16</v>
      </c>
      <c r="D132" s="4">
        <v>0</v>
      </c>
      <c r="E132" s="4">
        <v>0</v>
      </c>
      <c r="F132" s="4">
        <v>2443.16</v>
      </c>
    </row>
    <row r="133" spans="1:6" ht="12.75" customHeight="1" x14ac:dyDescent="0.2">
      <c r="A133" s="3" t="s">
        <v>268</v>
      </c>
      <c r="B133" s="3" t="s">
        <v>269</v>
      </c>
      <c r="C133" s="4">
        <v>117822.39</v>
      </c>
      <c r="D133" s="4">
        <v>0</v>
      </c>
      <c r="E133" s="4">
        <v>0</v>
      </c>
      <c r="F133" s="4">
        <v>117822.39</v>
      </c>
    </row>
    <row r="134" spans="1:6" ht="12.75" customHeight="1" x14ac:dyDescent="0.2">
      <c r="A134" s="3" t="s">
        <v>270</v>
      </c>
      <c r="B134" s="3" t="s">
        <v>271</v>
      </c>
      <c r="C134" s="4">
        <v>381.02</v>
      </c>
      <c r="D134" s="4">
        <v>1052.81</v>
      </c>
      <c r="E134" s="4">
        <v>1433.73</v>
      </c>
      <c r="F134" s="4">
        <v>0.1</v>
      </c>
    </row>
    <row r="135" spans="1:6" ht="12.75" customHeight="1" x14ac:dyDescent="0.2">
      <c r="A135" s="3" t="s">
        <v>272</v>
      </c>
      <c r="B135" s="3" t="s">
        <v>273</v>
      </c>
      <c r="C135" s="4">
        <v>1544.52</v>
      </c>
      <c r="D135" s="4">
        <v>1614.23</v>
      </c>
      <c r="E135" s="4">
        <v>658.05</v>
      </c>
      <c r="F135" s="4">
        <v>2500.6999999999998</v>
      </c>
    </row>
    <row r="136" spans="1:6" ht="12.75" customHeight="1" x14ac:dyDescent="0.2">
      <c r="A136" s="3" t="s">
        <v>274</v>
      </c>
      <c r="B136" s="3" t="s">
        <v>275</v>
      </c>
      <c r="C136" s="4">
        <v>1126.99</v>
      </c>
      <c r="D136" s="4">
        <v>43.68</v>
      </c>
      <c r="E136" s="4">
        <v>33.6</v>
      </c>
      <c r="F136" s="4">
        <v>1137.07</v>
      </c>
    </row>
    <row r="137" spans="1:6" ht="12.75" customHeight="1" x14ac:dyDescent="0.2">
      <c r="A137" s="3" t="s">
        <v>276</v>
      </c>
      <c r="B137" s="3" t="s">
        <v>277</v>
      </c>
      <c r="C137" s="4">
        <v>8023.24</v>
      </c>
      <c r="D137" s="4">
        <v>0</v>
      </c>
      <c r="E137" s="4">
        <v>0</v>
      </c>
      <c r="F137" s="4">
        <v>8023.24</v>
      </c>
    </row>
    <row r="138" spans="1:6" ht="12.75" customHeight="1" x14ac:dyDescent="0.2">
      <c r="A138" s="3" t="s">
        <v>278</v>
      </c>
      <c r="B138" s="3" t="s">
        <v>279</v>
      </c>
      <c r="C138" s="4">
        <v>0</v>
      </c>
      <c r="D138" s="4">
        <v>924</v>
      </c>
      <c r="E138" s="4">
        <v>924</v>
      </c>
      <c r="F138" s="4">
        <v>0</v>
      </c>
    </row>
    <row r="139" spans="1:6" ht="12.75" customHeight="1" x14ac:dyDescent="0.2">
      <c r="A139" s="3" t="s">
        <v>280</v>
      </c>
      <c r="B139" s="3" t="s">
        <v>281</v>
      </c>
      <c r="C139" s="4">
        <f>C140</f>
        <v>-1352992.66</v>
      </c>
      <c r="D139" s="4">
        <f>D140</f>
        <v>0</v>
      </c>
      <c r="E139" s="4">
        <f>E140</f>
        <v>0</v>
      </c>
      <c r="F139" s="4">
        <f>F140</f>
        <v>-1352992.66</v>
      </c>
    </row>
    <row r="140" spans="1:6" ht="12.75" customHeight="1" x14ac:dyDescent="0.2">
      <c r="A140" s="3" t="s">
        <v>282</v>
      </c>
      <c r="B140" s="3" t="s">
        <v>283</v>
      </c>
      <c r="C140" s="4">
        <f>SUM(C141:C142)</f>
        <v>-1352992.66</v>
      </c>
      <c r="D140" s="4">
        <f>SUM(D141:D142)</f>
        <v>0</v>
      </c>
      <c r="E140" s="4">
        <f>SUM(E141:E142)</f>
        <v>0</v>
      </c>
      <c r="F140" s="4">
        <f>SUM(F141:F142)</f>
        <v>-1352992.66</v>
      </c>
    </row>
    <row r="141" spans="1:6" ht="12.75" customHeight="1" x14ac:dyDescent="0.2">
      <c r="A141" s="3" t="s">
        <v>284</v>
      </c>
      <c r="B141" s="3" t="s">
        <v>285</v>
      </c>
      <c r="C141" s="4">
        <v>-1352558.73</v>
      </c>
      <c r="D141" s="4">
        <v>0</v>
      </c>
      <c r="E141" s="4">
        <v>0</v>
      </c>
      <c r="F141" s="4">
        <v>-1352558.73</v>
      </c>
    </row>
    <row r="142" spans="1:6" ht="12.75" customHeight="1" x14ac:dyDescent="0.2">
      <c r="A142" s="3" t="s">
        <v>286</v>
      </c>
      <c r="B142" s="3" t="s">
        <v>287</v>
      </c>
      <c r="C142" s="4">
        <v>-433.93</v>
      </c>
      <c r="D142" s="4">
        <v>0</v>
      </c>
      <c r="E142" s="4">
        <v>0</v>
      </c>
      <c r="F142" s="4">
        <v>-433.93</v>
      </c>
    </row>
    <row r="143" spans="1:6" ht="12.75" customHeight="1" x14ac:dyDescent="0.2">
      <c r="A143" s="3" t="s">
        <v>288</v>
      </c>
      <c r="B143" s="3" t="s">
        <v>289</v>
      </c>
      <c r="C143" s="4">
        <f>C144+C153</f>
        <v>1612017.7700000003</v>
      </c>
      <c r="D143" s="4">
        <f>D144+D153</f>
        <v>6435677.9700000007</v>
      </c>
      <c r="E143" s="4">
        <f>E144+E153</f>
        <v>6420464.8199999994</v>
      </c>
      <c r="F143" s="4">
        <f>F144+F153</f>
        <v>1627230.9200000002</v>
      </c>
    </row>
    <row r="144" spans="1:6" ht="12.75" customHeight="1" x14ac:dyDescent="0.2">
      <c r="A144" s="3" t="s">
        <v>290</v>
      </c>
      <c r="B144" s="3" t="s">
        <v>291</v>
      </c>
      <c r="C144" s="4">
        <f>SUM(C145:C152)</f>
        <v>1195702.4800000002</v>
      </c>
      <c r="D144" s="4">
        <f>SUM(D145:D152)</f>
        <v>5836072.6800000006</v>
      </c>
      <c r="E144" s="4">
        <f>SUM(E145:E152)</f>
        <v>5842699.0699999994</v>
      </c>
      <c r="F144" s="4">
        <f>SUM(F145:F152)</f>
        <v>1189076.0900000001</v>
      </c>
    </row>
    <row r="145" spans="1:6" ht="12.75" customHeight="1" x14ac:dyDescent="0.2">
      <c r="A145" s="3" t="s">
        <v>292</v>
      </c>
      <c r="B145" s="3" t="s">
        <v>293</v>
      </c>
      <c r="C145" s="4">
        <v>503.93</v>
      </c>
      <c r="D145" s="4">
        <v>77133.55</v>
      </c>
      <c r="E145" s="4">
        <v>77637.48</v>
      </c>
      <c r="F145" s="4">
        <v>0</v>
      </c>
    </row>
    <row r="146" spans="1:6" ht="12.75" customHeight="1" x14ac:dyDescent="0.2">
      <c r="A146" s="3" t="s">
        <v>294</v>
      </c>
      <c r="B146" s="3" t="s">
        <v>295</v>
      </c>
      <c r="C146" s="4">
        <v>2515</v>
      </c>
      <c r="D146" s="4">
        <v>34583.980000000003</v>
      </c>
      <c r="E146" s="4">
        <v>36344.949999999997</v>
      </c>
      <c r="F146" s="4">
        <v>754.03</v>
      </c>
    </row>
    <row r="147" spans="1:6" ht="12.75" customHeight="1" x14ac:dyDescent="0.2">
      <c r="A147" s="3" t="s">
        <v>296</v>
      </c>
      <c r="B147" s="3" t="s">
        <v>297</v>
      </c>
      <c r="C147" s="4">
        <v>1012808.79</v>
      </c>
      <c r="D147" s="4">
        <v>5561254.5300000003</v>
      </c>
      <c r="E147" s="4">
        <v>5508671.3099999996</v>
      </c>
      <c r="F147" s="4">
        <v>1065392.01</v>
      </c>
    </row>
    <row r="148" spans="1:6" ht="12.75" customHeight="1" x14ac:dyDescent="0.2">
      <c r="A148" s="3" t="s">
        <v>298</v>
      </c>
      <c r="B148" s="3" t="s">
        <v>299</v>
      </c>
      <c r="C148" s="4">
        <v>10015.49</v>
      </c>
      <c r="D148" s="4">
        <v>0</v>
      </c>
      <c r="E148" s="4">
        <v>0</v>
      </c>
      <c r="F148" s="4">
        <v>10015.49</v>
      </c>
    </row>
    <row r="149" spans="1:6" ht="12.75" customHeight="1" x14ac:dyDescent="0.2">
      <c r="A149" s="3" t="s">
        <v>300</v>
      </c>
      <c r="B149" s="3" t="s">
        <v>301</v>
      </c>
      <c r="C149" s="4">
        <v>-107488.79</v>
      </c>
      <c r="D149" s="4">
        <v>0</v>
      </c>
      <c r="E149" s="4">
        <v>0</v>
      </c>
      <c r="F149" s="4">
        <v>-107488.79</v>
      </c>
    </row>
    <row r="150" spans="1:6" ht="12.75" customHeight="1" x14ac:dyDescent="0.2">
      <c r="A150" s="3" t="s">
        <v>302</v>
      </c>
      <c r="B150" s="3" t="s">
        <v>303</v>
      </c>
      <c r="C150" s="4">
        <v>215677.01</v>
      </c>
      <c r="D150" s="4">
        <v>1074</v>
      </c>
      <c r="E150" s="4">
        <v>0</v>
      </c>
      <c r="F150" s="4">
        <v>216751.01</v>
      </c>
    </row>
    <row r="151" spans="1:6" ht="12.75" customHeight="1" x14ac:dyDescent="0.2">
      <c r="A151" s="3" t="s">
        <v>304</v>
      </c>
      <c r="B151" s="3" t="s">
        <v>305</v>
      </c>
      <c r="C151" s="4">
        <v>3900</v>
      </c>
      <c r="D151" s="4">
        <v>20400</v>
      </c>
      <c r="E151" s="4">
        <v>24300</v>
      </c>
      <c r="F151" s="4">
        <v>0</v>
      </c>
    </row>
    <row r="152" spans="1:6" ht="12.75" customHeight="1" x14ac:dyDescent="0.2">
      <c r="A152" s="3" t="s">
        <v>306</v>
      </c>
      <c r="B152" s="3" t="s">
        <v>307</v>
      </c>
      <c r="C152" s="4">
        <v>57771.05</v>
      </c>
      <c r="D152" s="4">
        <v>141626.62</v>
      </c>
      <c r="E152" s="4">
        <v>195745.33</v>
      </c>
      <c r="F152" s="4">
        <v>3652.34</v>
      </c>
    </row>
    <row r="153" spans="1:6" ht="12.75" customHeight="1" x14ac:dyDescent="0.2">
      <c r="A153" s="3" t="s">
        <v>308</v>
      </c>
      <c r="B153" s="3" t="s">
        <v>309</v>
      </c>
      <c r="C153" s="4">
        <f>SUM(C154:C154)</f>
        <v>416315.29</v>
      </c>
      <c r="D153" s="4">
        <f>SUM(D154:D154)</f>
        <v>599605.29</v>
      </c>
      <c r="E153" s="4">
        <f>SUM(E154:E154)</f>
        <v>577765.75</v>
      </c>
      <c r="F153" s="4">
        <f>SUM(F154:F154)</f>
        <v>438154.83</v>
      </c>
    </row>
    <row r="154" spans="1:6" ht="12.75" customHeight="1" x14ac:dyDescent="0.2">
      <c r="A154" s="3" t="s">
        <v>310</v>
      </c>
      <c r="B154" s="3" t="s">
        <v>311</v>
      </c>
      <c r="C154" s="4">
        <v>416315.29</v>
      </c>
      <c r="D154" s="4">
        <v>599605.29</v>
      </c>
      <c r="E154" s="4">
        <v>577765.75</v>
      </c>
      <c r="F154" s="4">
        <v>438154.83</v>
      </c>
    </row>
    <row r="155" spans="1:6" ht="12.75" customHeight="1" x14ac:dyDescent="0.2">
      <c r="A155" s="3" t="s">
        <v>312</v>
      </c>
      <c r="B155" s="3" t="s">
        <v>313</v>
      </c>
      <c r="C155" s="4">
        <f>C156+C162</f>
        <v>523612.11</v>
      </c>
      <c r="D155" s="4">
        <f>D156+D162</f>
        <v>8201343.7299999995</v>
      </c>
      <c r="E155" s="4">
        <f>E156+E162</f>
        <v>7645048.8000000007</v>
      </c>
      <c r="F155" s="4">
        <f>F156+F162</f>
        <v>1079907.0399999998</v>
      </c>
    </row>
    <row r="156" spans="1:6" ht="12.75" customHeight="1" x14ac:dyDescent="0.2">
      <c r="A156" s="3" t="s">
        <v>314</v>
      </c>
      <c r="B156" s="3" t="s">
        <v>315</v>
      </c>
      <c r="C156" s="4">
        <f>SUM(C157:C161)</f>
        <v>520927.64</v>
      </c>
      <c r="D156" s="4">
        <f>SUM(D157:D161)</f>
        <v>8190531.1699999999</v>
      </c>
      <c r="E156" s="4">
        <f>SUM(E157:E161)</f>
        <v>7634040.9000000004</v>
      </c>
      <c r="F156" s="4">
        <f>SUM(F157:F161)</f>
        <v>1077417.9099999999</v>
      </c>
    </row>
    <row r="157" spans="1:6" ht="12.75" customHeight="1" x14ac:dyDescent="0.2">
      <c r="A157" s="3" t="s">
        <v>316</v>
      </c>
      <c r="B157" s="3" t="s">
        <v>317</v>
      </c>
      <c r="C157" s="4">
        <v>139164.69</v>
      </c>
      <c r="D157" s="4">
        <v>1081039.3799999999</v>
      </c>
      <c r="E157" s="4">
        <v>1010471.14</v>
      </c>
      <c r="F157" s="4">
        <v>209732.93</v>
      </c>
    </row>
    <row r="158" spans="1:6" ht="12.75" customHeight="1" x14ac:dyDescent="0.2">
      <c r="A158" s="3" t="s">
        <v>318</v>
      </c>
      <c r="B158" s="3" t="s">
        <v>319</v>
      </c>
      <c r="C158" s="4">
        <v>15571.87</v>
      </c>
      <c r="D158" s="4">
        <v>10572.65</v>
      </c>
      <c r="E158" s="4">
        <v>10572.65</v>
      </c>
      <c r="F158" s="4">
        <v>15571.87</v>
      </c>
    </row>
    <row r="159" spans="1:6" ht="12.75" customHeight="1" x14ac:dyDescent="0.2">
      <c r="A159" s="3" t="s">
        <v>320</v>
      </c>
      <c r="B159" s="3" t="s">
        <v>321</v>
      </c>
      <c r="C159" s="4">
        <v>366191.08</v>
      </c>
      <c r="D159" s="4">
        <v>4552323.4000000004</v>
      </c>
      <c r="E159" s="4">
        <v>4411465.58</v>
      </c>
      <c r="F159" s="4">
        <v>507048.9</v>
      </c>
    </row>
    <row r="160" spans="1:6" ht="12.75" customHeight="1" x14ac:dyDescent="0.2">
      <c r="A160" s="3" t="s">
        <v>322</v>
      </c>
      <c r="B160" s="3" t="s">
        <v>323</v>
      </c>
      <c r="C160" s="4">
        <v>0</v>
      </c>
      <c r="D160" s="4">
        <v>345782.45</v>
      </c>
      <c r="E160" s="4">
        <v>718.24</v>
      </c>
      <c r="F160" s="4">
        <v>345064.21</v>
      </c>
    </row>
    <row r="161" spans="1:6" ht="12.75" customHeight="1" x14ac:dyDescent="0.2">
      <c r="A161" s="3" t="s">
        <v>324</v>
      </c>
      <c r="B161" s="3" t="s">
        <v>325</v>
      </c>
      <c r="C161" s="4">
        <v>0</v>
      </c>
      <c r="D161" s="4">
        <v>2200813.29</v>
      </c>
      <c r="E161" s="4">
        <v>2200813.29</v>
      </c>
      <c r="F161" s="4">
        <v>0</v>
      </c>
    </row>
    <row r="162" spans="1:6" ht="12.75" customHeight="1" x14ac:dyDescent="0.2">
      <c r="A162" s="3" t="s">
        <v>326</v>
      </c>
      <c r="B162" s="3" t="s">
        <v>327</v>
      </c>
      <c r="C162" s="4">
        <f>SUM(C163:C163)</f>
        <v>2684.47</v>
      </c>
      <c r="D162" s="4">
        <f>SUM(D163:D163)</f>
        <v>10812.56</v>
      </c>
      <c r="E162" s="4">
        <f>SUM(E163:E163)</f>
        <v>11007.9</v>
      </c>
      <c r="F162" s="4">
        <f>SUM(F163:F163)</f>
        <v>2489.13</v>
      </c>
    </row>
    <row r="163" spans="1:6" ht="12.75" customHeight="1" x14ac:dyDescent="0.2">
      <c r="A163" s="3" t="s">
        <v>328</v>
      </c>
      <c r="B163" s="3" t="s">
        <v>329</v>
      </c>
      <c r="C163" s="4">
        <v>2684.47</v>
      </c>
      <c r="D163" s="4">
        <v>10812.56</v>
      </c>
      <c r="E163" s="4">
        <v>11007.9</v>
      </c>
      <c r="F163" s="4">
        <v>2489.13</v>
      </c>
    </row>
    <row r="164" spans="1:6" ht="12.75" customHeight="1" x14ac:dyDescent="0.2">
      <c r="A164" s="3" t="s">
        <v>330</v>
      </c>
      <c r="B164" s="3" t="s">
        <v>331</v>
      </c>
      <c r="C164" s="4">
        <f>C165</f>
        <v>4053091.55</v>
      </c>
      <c r="D164" s="4">
        <f>D165</f>
        <v>23832239.91</v>
      </c>
      <c r="E164" s="4">
        <f>E165</f>
        <v>23546062.5</v>
      </c>
      <c r="F164" s="4">
        <f>F165</f>
        <v>4339268.9600000009</v>
      </c>
    </row>
    <row r="165" spans="1:6" ht="12.75" customHeight="1" x14ac:dyDescent="0.2">
      <c r="A165" s="3" t="s">
        <v>332</v>
      </c>
      <c r="B165" s="3" t="s">
        <v>333</v>
      </c>
      <c r="C165" s="4">
        <f>SUM(C166:C183)</f>
        <v>4053091.55</v>
      </c>
      <c r="D165" s="4">
        <f>SUM(D166:D183)</f>
        <v>23832239.91</v>
      </c>
      <c r="E165" s="4">
        <f>SUM(E166:E183)</f>
        <v>23546062.5</v>
      </c>
      <c r="F165" s="4">
        <f>SUM(F166:F183)</f>
        <v>4339268.9600000009</v>
      </c>
    </row>
    <row r="166" spans="1:6" ht="12.75" customHeight="1" x14ac:dyDescent="0.2">
      <c r="A166" s="3" t="s">
        <v>334</v>
      </c>
      <c r="B166" s="3" t="s">
        <v>335</v>
      </c>
      <c r="C166" s="4">
        <v>1463184.37</v>
      </c>
      <c r="D166" s="4">
        <v>14393983.689999999</v>
      </c>
      <c r="E166" s="4">
        <v>13966957.59</v>
      </c>
      <c r="F166" s="4">
        <v>1890210.47</v>
      </c>
    </row>
    <row r="167" spans="1:6" ht="12.75" customHeight="1" x14ac:dyDescent="0.2">
      <c r="A167" s="3" t="s">
        <v>336</v>
      </c>
      <c r="B167" s="3" t="s">
        <v>337</v>
      </c>
      <c r="C167" s="4">
        <v>210404.73</v>
      </c>
      <c r="D167" s="4">
        <v>619296.80000000005</v>
      </c>
      <c r="E167" s="4">
        <v>734517.4</v>
      </c>
      <c r="F167" s="4">
        <v>95184.13</v>
      </c>
    </row>
    <row r="168" spans="1:6" ht="12.75" customHeight="1" x14ac:dyDescent="0.2">
      <c r="A168" s="3" t="s">
        <v>338</v>
      </c>
      <c r="B168" s="3" t="s">
        <v>339</v>
      </c>
      <c r="C168" s="4">
        <v>310920.24</v>
      </c>
      <c r="D168" s="4">
        <v>19617.75</v>
      </c>
      <c r="E168" s="4">
        <v>76578.240000000005</v>
      </c>
      <c r="F168" s="4">
        <v>253959.75</v>
      </c>
    </row>
    <row r="169" spans="1:6" ht="12.75" customHeight="1" x14ac:dyDescent="0.2">
      <c r="A169" s="3" t="s">
        <v>340</v>
      </c>
      <c r="B169" s="3" t="s">
        <v>341</v>
      </c>
      <c r="C169" s="4">
        <v>96753.24</v>
      </c>
      <c r="D169" s="4">
        <v>317627.83</v>
      </c>
      <c r="E169" s="4">
        <v>341115.2</v>
      </c>
      <c r="F169" s="4">
        <v>73265.87</v>
      </c>
    </row>
    <row r="170" spans="1:6" ht="12.75" customHeight="1" x14ac:dyDescent="0.2">
      <c r="A170" s="3" t="s">
        <v>342</v>
      </c>
      <c r="B170" s="3" t="s">
        <v>343</v>
      </c>
      <c r="C170" s="4">
        <v>101407.3</v>
      </c>
      <c r="D170" s="4">
        <v>682682.63</v>
      </c>
      <c r="E170" s="4">
        <v>677170</v>
      </c>
      <c r="F170" s="4">
        <v>106919.93</v>
      </c>
    </row>
    <row r="171" spans="1:6" ht="12.75" customHeight="1" x14ac:dyDescent="0.2">
      <c r="A171" s="3" t="s">
        <v>344</v>
      </c>
      <c r="B171" s="3" t="s">
        <v>345</v>
      </c>
      <c r="C171" s="4">
        <v>0</v>
      </c>
      <c r="D171" s="4">
        <v>6512.49</v>
      </c>
      <c r="E171" s="4">
        <v>0</v>
      </c>
      <c r="F171" s="4">
        <v>6512.49</v>
      </c>
    </row>
    <row r="172" spans="1:6" ht="12.75" customHeight="1" x14ac:dyDescent="0.2">
      <c r="A172" s="3" t="s">
        <v>346</v>
      </c>
      <c r="B172" s="3" t="s">
        <v>347</v>
      </c>
      <c r="C172" s="4">
        <v>977833.19</v>
      </c>
      <c r="D172" s="4">
        <v>4771038.16</v>
      </c>
      <c r="E172" s="4">
        <v>4653006.72</v>
      </c>
      <c r="F172" s="4">
        <v>1095864.6299999999</v>
      </c>
    </row>
    <row r="173" spans="1:6" ht="12.75" customHeight="1" x14ac:dyDescent="0.2">
      <c r="A173" s="3" t="s">
        <v>348</v>
      </c>
      <c r="B173" s="3" t="s">
        <v>349</v>
      </c>
      <c r="C173" s="4">
        <v>10654.29</v>
      </c>
      <c r="D173" s="4">
        <v>45917.49</v>
      </c>
      <c r="E173" s="4">
        <v>27630.78</v>
      </c>
      <c r="F173" s="4">
        <v>28941</v>
      </c>
    </row>
    <row r="174" spans="1:6" ht="12.75" customHeight="1" x14ac:dyDescent="0.2">
      <c r="A174" s="3" t="s">
        <v>350</v>
      </c>
      <c r="B174" s="3" t="s">
        <v>351</v>
      </c>
      <c r="C174" s="4">
        <v>144416.22</v>
      </c>
      <c r="D174" s="4">
        <v>541234.29</v>
      </c>
      <c r="E174" s="4">
        <v>480158.29</v>
      </c>
      <c r="F174" s="4">
        <v>205492.22</v>
      </c>
    </row>
    <row r="175" spans="1:6" ht="12.75" customHeight="1" x14ac:dyDescent="0.2">
      <c r="A175" s="3" t="s">
        <v>352</v>
      </c>
      <c r="B175" s="3" t="s">
        <v>353</v>
      </c>
      <c r="C175" s="4">
        <v>439234.75</v>
      </c>
      <c r="D175" s="4">
        <v>2135443.84</v>
      </c>
      <c r="E175" s="4">
        <v>2275767.84</v>
      </c>
      <c r="F175" s="4">
        <v>298910.75</v>
      </c>
    </row>
    <row r="176" spans="1:6" ht="12.75" customHeight="1" x14ac:dyDescent="0.2">
      <c r="A176" s="3" t="s">
        <v>354</v>
      </c>
      <c r="B176" s="3" t="s">
        <v>355</v>
      </c>
      <c r="C176" s="4">
        <v>53147.67</v>
      </c>
      <c r="D176" s="4">
        <v>85334.99</v>
      </c>
      <c r="E176" s="4">
        <v>68058.899999999994</v>
      </c>
      <c r="F176" s="4">
        <v>70423.759999999995</v>
      </c>
    </row>
    <row r="177" spans="1:6" ht="12.75" customHeight="1" x14ac:dyDescent="0.2">
      <c r="A177" s="3" t="s">
        <v>356</v>
      </c>
      <c r="B177" s="3" t="s">
        <v>357</v>
      </c>
      <c r="C177" s="4">
        <v>250</v>
      </c>
      <c r="D177" s="4">
        <v>0</v>
      </c>
      <c r="E177" s="4">
        <v>250</v>
      </c>
      <c r="F177" s="4">
        <v>0</v>
      </c>
    </row>
    <row r="178" spans="1:6" ht="12.75" customHeight="1" x14ac:dyDescent="0.2">
      <c r="A178" s="3" t="s">
        <v>358</v>
      </c>
      <c r="B178" s="3" t="s">
        <v>359</v>
      </c>
      <c r="C178" s="4">
        <v>57207.06</v>
      </c>
      <c r="D178" s="4">
        <v>40656.019999999997</v>
      </c>
      <c r="E178" s="4">
        <v>38672.980000000003</v>
      </c>
      <c r="F178" s="4">
        <v>59190.1</v>
      </c>
    </row>
    <row r="179" spans="1:6" ht="12.75" customHeight="1" x14ac:dyDescent="0.2">
      <c r="A179" s="3" t="s">
        <v>360</v>
      </c>
      <c r="B179" s="3" t="s">
        <v>361</v>
      </c>
      <c r="C179" s="4">
        <v>44010.8</v>
      </c>
      <c r="D179" s="4">
        <v>37990.46</v>
      </c>
      <c r="E179" s="4">
        <v>35500.19</v>
      </c>
      <c r="F179" s="4">
        <v>46501.07</v>
      </c>
    </row>
    <row r="180" spans="1:6" ht="12.75" customHeight="1" x14ac:dyDescent="0.2">
      <c r="A180" s="3" t="s">
        <v>362</v>
      </c>
      <c r="B180" s="3" t="s">
        <v>363</v>
      </c>
      <c r="C180" s="4">
        <v>32256.19</v>
      </c>
      <c r="D180" s="4">
        <v>47548.480000000003</v>
      </c>
      <c r="E180" s="4">
        <v>34041.870000000003</v>
      </c>
      <c r="F180" s="4">
        <v>45762.8</v>
      </c>
    </row>
    <row r="181" spans="1:6" ht="12.75" customHeight="1" x14ac:dyDescent="0.2">
      <c r="A181" s="3" t="s">
        <v>364</v>
      </c>
      <c r="B181" s="3" t="s">
        <v>365</v>
      </c>
      <c r="C181" s="4">
        <v>25849.52</v>
      </c>
      <c r="D181" s="4">
        <v>82001.78</v>
      </c>
      <c r="E181" s="4">
        <v>79600.11</v>
      </c>
      <c r="F181" s="4">
        <v>28251.19</v>
      </c>
    </row>
    <row r="182" spans="1:6" ht="12.75" customHeight="1" x14ac:dyDescent="0.2">
      <c r="A182" s="3" t="s">
        <v>366</v>
      </c>
      <c r="B182" s="3" t="s">
        <v>367</v>
      </c>
      <c r="C182" s="4">
        <v>0</v>
      </c>
      <c r="D182" s="4">
        <v>274.2</v>
      </c>
      <c r="E182" s="4">
        <v>0</v>
      </c>
      <c r="F182" s="4">
        <v>274.2</v>
      </c>
    </row>
    <row r="183" spans="1:6" ht="12.75" customHeight="1" x14ac:dyDescent="0.2">
      <c r="A183" s="3" t="s">
        <v>368</v>
      </c>
      <c r="B183" s="3" t="s">
        <v>369</v>
      </c>
      <c r="C183" s="4">
        <v>85561.98</v>
      </c>
      <c r="D183" s="4">
        <v>5079.01</v>
      </c>
      <c r="E183" s="4">
        <v>57036.39</v>
      </c>
      <c r="F183" s="4">
        <v>33604.6</v>
      </c>
    </row>
    <row r="184" spans="1:6" ht="12.75" customHeight="1" x14ac:dyDescent="0.2">
      <c r="A184" s="3" t="s">
        <v>370</v>
      </c>
      <c r="B184" s="3" t="s">
        <v>371</v>
      </c>
      <c r="C184" s="4">
        <f>C185</f>
        <v>3661.6800000000003</v>
      </c>
      <c r="D184" s="4">
        <f>D185</f>
        <v>13844.59</v>
      </c>
      <c r="E184" s="4">
        <f>E185</f>
        <v>13024.66</v>
      </c>
      <c r="F184" s="4">
        <f>F185</f>
        <v>4481.6099999999997</v>
      </c>
    </row>
    <row r="185" spans="1:6" ht="12.75" customHeight="1" x14ac:dyDescent="0.2">
      <c r="A185" s="3" t="s">
        <v>372</v>
      </c>
      <c r="B185" s="3" t="s">
        <v>373</v>
      </c>
      <c r="C185" s="4">
        <f>SUM(C186:C187)</f>
        <v>3661.6800000000003</v>
      </c>
      <c r="D185" s="4">
        <f>SUM(D186:D187)</f>
        <v>13844.59</v>
      </c>
      <c r="E185" s="4">
        <f>SUM(E186:E187)</f>
        <v>13024.66</v>
      </c>
      <c r="F185" s="4">
        <f>SUM(F186:F187)</f>
        <v>4481.6099999999997</v>
      </c>
    </row>
    <row r="186" spans="1:6" ht="12.75" customHeight="1" x14ac:dyDescent="0.2">
      <c r="A186" s="3" t="s">
        <v>374</v>
      </c>
      <c r="B186" s="3" t="s">
        <v>375</v>
      </c>
      <c r="C186" s="4">
        <v>3332.78</v>
      </c>
      <c r="D186" s="4">
        <v>13844.59</v>
      </c>
      <c r="E186" s="4">
        <v>12695.76</v>
      </c>
      <c r="F186" s="4">
        <v>4481.6099999999997</v>
      </c>
    </row>
    <row r="187" spans="1:6" ht="12.75" customHeight="1" x14ac:dyDescent="0.2">
      <c r="A187" s="3" t="s">
        <v>376</v>
      </c>
      <c r="B187" s="3" t="s">
        <v>373</v>
      </c>
      <c r="C187" s="4">
        <v>328.9</v>
      </c>
      <c r="D187" s="4">
        <v>0</v>
      </c>
      <c r="E187" s="4">
        <v>328.9</v>
      </c>
      <c r="F187" s="4">
        <v>0</v>
      </c>
    </row>
    <row r="188" spans="1:6" ht="12.75" customHeight="1" x14ac:dyDescent="0.2">
      <c r="A188" s="3" t="s">
        <v>377</v>
      </c>
      <c r="B188" s="3" t="s">
        <v>378</v>
      </c>
      <c r="C188" s="4">
        <f>C189+C193+C211</f>
        <v>13519138.920000002</v>
      </c>
      <c r="D188" s="4">
        <f>D189+D193+D211</f>
        <v>3392861.89</v>
      </c>
      <c r="E188" s="4">
        <f>E189+E193+E211</f>
        <v>372779.05</v>
      </c>
      <c r="F188" s="4">
        <f>F189+F193+F211</f>
        <v>16539221.760000002</v>
      </c>
    </row>
    <row r="189" spans="1:6" ht="12.75" customHeight="1" x14ac:dyDescent="0.2">
      <c r="A189" s="3" t="s">
        <v>379</v>
      </c>
      <c r="B189" s="3" t="s">
        <v>380</v>
      </c>
      <c r="C189" s="4">
        <f>C190</f>
        <v>1424813.33</v>
      </c>
      <c r="D189" s="4">
        <f>D190</f>
        <v>1151742.33</v>
      </c>
      <c r="E189" s="4">
        <f>E190</f>
        <v>60325.9</v>
      </c>
      <c r="F189" s="4">
        <f>F190</f>
        <v>2516229.7599999998</v>
      </c>
    </row>
    <row r="190" spans="1:6" ht="12.75" customHeight="1" x14ac:dyDescent="0.2">
      <c r="A190" s="3" t="s">
        <v>381</v>
      </c>
      <c r="B190" s="3" t="s">
        <v>382</v>
      </c>
      <c r="C190" s="4">
        <f>SUM(C191:C192)</f>
        <v>1424813.33</v>
      </c>
      <c r="D190" s="4">
        <f>SUM(D191:D192)</f>
        <v>1151742.33</v>
      </c>
      <c r="E190" s="4">
        <f>SUM(E191:E192)</f>
        <v>60325.9</v>
      </c>
      <c r="F190" s="4">
        <f>SUM(F191:F192)</f>
        <v>2516229.7599999998</v>
      </c>
    </row>
    <row r="191" spans="1:6" ht="12.75" customHeight="1" x14ac:dyDescent="0.2">
      <c r="A191" s="3" t="s">
        <v>383</v>
      </c>
      <c r="B191" s="3" t="s">
        <v>384</v>
      </c>
      <c r="C191" s="4">
        <v>1424813.33</v>
      </c>
      <c r="D191" s="4">
        <v>1134123.81</v>
      </c>
      <c r="E191" s="4">
        <v>47927.78</v>
      </c>
      <c r="F191" s="4">
        <v>2511009.36</v>
      </c>
    </row>
    <row r="192" spans="1:6" ht="12.75" customHeight="1" x14ac:dyDescent="0.2">
      <c r="A192" s="3" t="s">
        <v>385</v>
      </c>
      <c r="B192" s="3" t="s">
        <v>386</v>
      </c>
      <c r="C192" s="4">
        <v>0</v>
      </c>
      <c r="D192" s="4">
        <v>17618.52</v>
      </c>
      <c r="E192" s="4">
        <v>12398.12</v>
      </c>
      <c r="F192" s="4">
        <v>5220.3999999999996</v>
      </c>
    </row>
    <row r="193" spans="1:6" ht="12.75" customHeight="1" x14ac:dyDescent="0.2">
      <c r="A193" s="3" t="s">
        <v>387</v>
      </c>
      <c r="B193" s="3" t="s">
        <v>388</v>
      </c>
      <c r="C193" s="4">
        <f>C194+C202+C209</f>
        <v>12094325.590000002</v>
      </c>
      <c r="D193" s="4">
        <f>D194+D202+D209</f>
        <v>2241119.56</v>
      </c>
      <c r="E193" s="4">
        <f>E194+E202+E209</f>
        <v>312453.14999999997</v>
      </c>
      <c r="F193" s="4">
        <f>F194+F202+F209</f>
        <v>14022992.000000002</v>
      </c>
    </row>
    <row r="194" spans="1:6" ht="12.75" customHeight="1" x14ac:dyDescent="0.2">
      <c r="A194" s="3" t="s">
        <v>389</v>
      </c>
      <c r="B194" s="3" t="s">
        <v>390</v>
      </c>
      <c r="C194" s="4">
        <f>SUM(C195:C201)</f>
        <v>14093422.200000001</v>
      </c>
      <c r="D194" s="4">
        <f>SUM(D195:D201)</f>
        <v>6271.25</v>
      </c>
      <c r="E194" s="4">
        <f>SUM(E195:E201)</f>
        <v>12740.57</v>
      </c>
      <c r="F194" s="4">
        <f>SUM(F195:F201)</f>
        <v>14086952.880000001</v>
      </c>
    </row>
    <row r="195" spans="1:6" ht="12.75" customHeight="1" x14ac:dyDescent="0.2">
      <c r="A195" s="3" t="s">
        <v>391</v>
      </c>
      <c r="B195" s="3" t="s">
        <v>392</v>
      </c>
      <c r="C195" s="4">
        <v>1640492.27</v>
      </c>
      <c r="D195" s="4">
        <v>0</v>
      </c>
      <c r="E195" s="4">
        <v>0</v>
      </c>
      <c r="F195" s="4">
        <v>1640492.27</v>
      </c>
    </row>
    <row r="196" spans="1:6" ht="12.75" customHeight="1" x14ac:dyDescent="0.2">
      <c r="A196" s="3" t="s">
        <v>393</v>
      </c>
      <c r="B196" s="3" t="s">
        <v>394</v>
      </c>
      <c r="C196" s="4">
        <v>5485983.9400000004</v>
      </c>
      <c r="D196" s="4">
        <v>0</v>
      </c>
      <c r="E196" s="4">
        <v>0</v>
      </c>
      <c r="F196" s="4">
        <v>5485983.9400000004</v>
      </c>
    </row>
    <row r="197" spans="1:6" ht="12.75" customHeight="1" x14ac:dyDescent="0.2">
      <c r="A197" s="3" t="s">
        <v>395</v>
      </c>
      <c r="B197" s="3" t="s">
        <v>396</v>
      </c>
      <c r="C197" s="4">
        <v>1332148.17</v>
      </c>
      <c r="D197" s="4">
        <v>2450</v>
      </c>
      <c r="E197" s="4">
        <v>6847.82</v>
      </c>
      <c r="F197" s="4">
        <v>1327750.3500000001</v>
      </c>
    </row>
    <row r="198" spans="1:6" ht="12.75" customHeight="1" x14ac:dyDescent="0.2">
      <c r="A198" s="3" t="s">
        <v>397</v>
      </c>
      <c r="B198" s="3" t="s">
        <v>398</v>
      </c>
      <c r="C198" s="4">
        <v>3249647.4</v>
      </c>
      <c r="D198" s="4">
        <v>2400</v>
      </c>
      <c r="E198" s="4">
        <v>0</v>
      </c>
      <c r="F198" s="4">
        <v>3252047.4</v>
      </c>
    </row>
    <row r="199" spans="1:6" ht="12.75" customHeight="1" x14ac:dyDescent="0.2">
      <c r="A199" s="3" t="s">
        <v>399</v>
      </c>
      <c r="B199" s="3" t="s">
        <v>400</v>
      </c>
      <c r="C199" s="4">
        <v>1672733.49</v>
      </c>
      <c r="D199" s="4">
        <v>1421.25</v>
      </c>
      <c r="E199" s="4">
        <v>5892.75</v>
      </c>
      <c r="F199" s="4">
        <v>1668261.99</v>
      </c>
    </row>
    <row r="200" spans="1:6" ht="12.75" customHeight="1" x14ac:dyDescent="0.2">
      <c r="A200" s="3" t="s">
        <v>401</v>
      </c>
      <c r="B200" s="3" t="s">
        <v>402</v>
      </c>
      <c r="C200" s="4">
        <v>668210.93000000005</v>
      </c>
      <c r="D200" s="4">
        <v>0</v>
      </c>
      <c r="E200" s="4">
        <v>0</v>
      </c>
      <c r="F200" s="4">
        <v>668210.93000000005</v>
      </c>
    </row>
    <row r="201" spans="1:6" ht="12.75" customHeight="1" x14ac:dyDescent="0.2">
      <c r="A201" s="3" t="s">
        <v>403</v>
      </c>
      <c r="B201" s="3" t="s">
        <v>404</v>
      </c>
      <c r="C201" s="4">
        <v>44206</v>
      </c>
      <c r="D201" s="4">
        <v>0</v>
      </c>
      <c r="E201" s="4">
        <v>0</v>
      </c>
      <c r="F201" s="4">
        <v>44206</v>
      </c>
    </row>
    <row r="202" spans="1:6" ht="12.75" customHeight="1" x14ac:dyDescent="0.2">
      <c r="A202" s="3" t="s">
        <v>405</v>
      </c>
      <c r="B202" s="3" t="s">
        <v>406</v>
      </c>
      <c r="C202" s="4">
        <f>SUM(C203:C208)</f>
        <v>-6640698.8399999999</v>
      </c>
      <c r="D202" s="4">
        <f>SUM(D203:D208)</f>
        <v>1393248.31</v>
      </c>
      <c r="E202" s="4">
        <f>SUM(E203:E208)</f>
        <v>299712.57999999996</v>
      </c>
      <c r="F202" s="4">
        <f>SUM(F203:F208)</f>
        <v>-5547163.1099999994</v>
      </c>
    </row>
    <row r="203" spans="1:6" ht="12.75" customHeight="1" x14ac:dyDescent="0.2">
      <c r="A203" s="3" t="s">
        <v>407</v>
      </c>
      <c r="B203" s="3" t="s">
        <v>408</v>
      </c>
      <c r="C203" s="4">
        <v>-847200.19</v>
      </c>
      <c r="D203" s="4">
        <v>92848.61</v>
      </c>
      <c r="E203" s="4">
        <v>35228.46</v>
      </c>
      <c r="F203" s="4">
        <v>-789580.04</v>
      </c>
    </row>
    <row r="204" spans="1:6" ht="12.75" customHeight="1" x14ac:dyDescent="0.2">
      <c r="A204" s="3" t="s">
        <v>409</v>
      </c>
      <c r="B204" s="3" t="s">
        <v>410</v>
      </c>
      <c r="C204" s="4">
        <v>-2311536.34</v>
      </c>
      <c r="D204" s="4">
        <v>150637.47</v>
      </c>
      <c r="E204" s="4">
        <v>73719.41</v>
      </c>
      <c r="F204" s="4">
        <v>-2234618.2799999998</v>
      </c>
    </row>
    <row r="205" spans="1:6" ht="12.75" customHeight="1" x14ac:dyDescent="0.2">
      <c r="A205" s="3" t="s">
        <v>411</v>
      </c>
      <c r="B205" s="3" t="s">
        <v>412</v>
      </c>
      <c r="C205" s="4">
        <v>-544856.46</v>
      </c>
      <c r="D205" s="4">
        <v>158061.22</v>
      </c>
      <c r="E205" s="4">
        <v>78304.25</v>
      </c>
      <c r="F205" s="4">
        <v>-465099.49</v>
      </c>
    </row>
    <row r="206" spans="1:6" ht="12.75" customHeight="1" x14ac:dyDescent="0.2">
      <c r="A206" s="3" t="s">
        <v>413</v>
      </c>
      <c r="B206" s="3" t="s">
        <v>414</v>
      </c>
      <c r="C206" s="4">
        <v>-583009.81000000006</v>
      </c>
      <c r="D206" s="4">
        <v>32479.200000000001</v>
      </c>
      <c r="E206" s="4">
        <v>16150.86</v>
      </c>
      <c r="F206" s="4">
        <v>-566681.47</v>
      </c>
    </row>
    <row r="207" spans="1:6" ht="12.75" customHeight="1" x14ac:dyDescent="0.2">
      <c r="A207" s="3" t="s">
        <v>415</v>
      </c>
      <c r="B207" s="3" t="s">
        <v>416</v>
      </c>
      <c r="C207" s="4">
        <v>-44206</v>
      </c>
      <c r="D207" s="4">
        <v>0</v>
      </c>
      <c r="E207" s="4">
        <v>0</v>
      </c>
      <c r="F207" s="4">
        <v>-44206</v>
      </c>
    </row>
    <row r="208" spans="1:6" ht="12.75" customHeight="1" x14ac:dyDescent="0.2">
      <c r="A208" s="3" t="s">
        <v>417</v>
      </c>
      <c r="B208" s="3" t="s">
        <v>418</v>
      </c>
      <c r="C208" s="4">
        <v>-2309890.04</v>
      </c>
      <c r="D208" s="4">
        <v>959221.81</v>
      </c>
      <c r="E208" s="4">
        <v>96309.6</v>
      </c>
      <c r="F208" s="4">
        <v>-1446977.83</v>
      </c>
    </row>
    <row r="209" spans="1:6" ht="12.75" customHeight="1" x14ac:dyDescent="0.2">
      <c r="A209" s="3" t="s">
        <v>419</v>
      </c>
      <c r="B209" s="3" t="s">
        <v>420</v>
      </c>
      <c r="C209" s="4">
        <f>SUM(C210:C210)</f>
        <v>4641602.2300000004</v>
      </c>
      <c r="D209" s="4">
        <f>SUM(D210:D210)</f>
        <v>841600</v>
      </c>
      <c r="E209" s="4">
        <f>SUM(E210:E210)</f>
        <v>0</v>
      </c>
      <c r="F209" s="4">
        <f>SUM(F210:F210)</f>
        <v>5483202.2300000004</v>
      </c>
    </row>
    <row r="210" spans="1:6" ht="12.75" customHeight="1" x14ac:dyDescent="0.2">
      <c r="A210" s="3" t="s">
        <v>421</v>
      </c>
      <c r="B210" s="3" t="s">
        <v>422</v>
      </c>
      <c r="C210" s="4">
        <v>4641602.2300000004</v>
      </c>
      <c r="D210" s="4">
        <v>841600</v>
      </c>
      <c r="E210" s="4">
        <v>0</v>
      </c>
      <c r="F210" s="4">
        <v>5483202.2300000004</v>
      </c>
    </row>
    <row r="211" spans="1:6" ht="12.75" customHeight="1" x14ac:dyDescent="0.2">
      <c r="A211" s="3" t="s">
        <v>423</v>
      </c>
      <c r="B211" s="3" t="s">
        <v>424</v>
      </c>
      <c r="C211" s="4">
        <f>C212+C214</f>
        <v>0</v>
      </c>
      <c r="D211" s="4">
        <f>D212+D214</f>
        <v>0</v>
      </c>
      <c r="E211" s="4">
        <f>E212+E214</f>
        <v>0</v>
      </c>
      <c r="F211" s="4">
        <f>F212+F214</f>
        <v>0</v>
      </c>
    </row>
    <row r="212" spans="1:6" ht="12.75" customHeight="1" x14ac:dyDescent="0.2">
      <c r="A212" s="3" t="s">
        <v>425</v>
      </c>
      <c r="B212" s="3" t="s">
        <v>426</v>
      </c>
      <c r="C212" s="4">
        <f>SUM(C213:C213)</f>
        <v>13097.02</v>
      </c>
      <c r="D212" s="4">
        <f>SUM(D213:D213)</f>
        <v>0</v>
      </c>
      <c r="E212" s="4">
        <f>SUM(E213:E213)</f>
        <v>0</v>
      </c>
      <c r="F212" s="4">
        <f>SUM(F213:F213)</f>
        <v>13097.02</v>
      </c>
    </row>
    <row r="213" spans="1:6" ht="12.75" customHeight="1" x14ac:dyDescent="0.2">
      <c r="A213" s="3" t="s">
        <v>427</v>
      </c>
      <c r="B213" s="3" t="s">
        <v>428</v>
      </c>
      <c r="C213" s="4">
        <v>13097.02</v>
      </c>
      <c r="D213" s="4">
        <v>0</v>
      </c>
      <c r="E213" s="4">
        <v>0</v>
      </c>
      <c r="F213" s="4">
        <v>13097.02</v>
      </c>
    </row>
    <row r="214" spans="1:6" ht="12.75" customHeight="1" x14ac:dyDescent="0.2">
      <c r="A214" s="3" t="s">
        <v>429</v>
      </c>
      <c r="B214" s="3" t="s">
        <v>430</v>
      </c>
      <c r="C214" s="4">
        <f>SUM(C215:C215)</f>
        <v>-13097.02</v>
      </c>
      <c r="D214" s="4">
        <f>SUM(D215:D215)</f>
        <v>0</v>
      </c>
      <c r="E214" s="4">
        <f>SUM(E215:E215)</f>
        <v>0</v>
      </c>
      <c r="F214" s="4">
        <f>SUM(F215:F215)</f>
        <v>-13097.02</v>
      </c>
    </row>
    <row r="215" spans="1:6" ht="12.75" customHeight="1" x14ac:dyDescent="0.2">
      <c r="A215" s="3" t="s">
        <v>431</v>
      </c>
      <c r="B215" s="3" t="s">
        <v>430</v>
      </c>
      <c r="C215" s="4">
        <v>-13097.02</v>
      </c>
      <c r="D215" s="4">
        <v>0</v>
      </c>
      <c r="E215" s="4">
        <v>0</v>
      </c>
      <c r="F215" s="4">
        <v>-13097.02</v>
      </c>
    </row>
    <row r="216" spans="1:6" ht="12.75" customHeight="1" x14ac:dyDescent="0.2">
      <c r="A216" s="3" t="s">
        <v>432</v>
      </c>
      <c r="B216" s="3" t="s">
        <v>433</v>
      </c>
      <c r="C216" s="4">
        <f>C217+C764+C777</f>
        <v>54714978.710000001</v>
      </c>
      <c r="D216" s="4">
        <f>D217+D764+D777</f>
        <v>377570056.21000004</v>
      </c>
      <c r="E216" s="4">
        <f>E217+E764+E777</f>
        <v>387314803.15000004</v>
      </c>
      <c r="F216" s="4">
        <f>F217+F764+F777</f>
        <v>64459725.649999999</v>
      </c>
    </row>
    <row r="217" spans="1:6" ht="12.75" customHeight="1" x14ac:dyDescent="0.2">
      <c r="A217" s="3" t="s">
        <v>434</v>
      </c>
      <c r="B217" s="3" t="s">
        <v>435</v>
      </c>
      <c r="C217" s="4">
        <f>C218+C693+C730+C741</f>
        <v>53939793.330000006</v>
      </c>
      <c r="D217" s="4">
        <f>D218+D693+D730+D741</f>
        <v>368317412.27000004</v>
      </c>
      <c r="E217" s="4">
        <f>E218+E693+E730+E741</f>
        <v>365272061.35000002</v>
      </c>
      <c r="F217" s="4">
        <f>F218+F693+F730+F741</f>
        <v>50894442.409999996</v>
      </c>
    </row>
    <row r="218" spans="1:6" ht="12.75" customHeight="1" x14ac:dyDescent="0.2">
      <c r="A218" s="3" t="s">
        <v>436</v>
      </c>
      <c r="B218" s="3" t="s">
        <v>437</v>
      </c>
      <c r="C218" s="4">
        <f>C219+C328+C359+C607</f>
        <v>8325832.4400000023</v>
      </c>
      <c r="D218" s="4">
        <f>D219+D328+D359+D607</f>
        <v>95271790.270000011</v>
      </c>
      <c r="E218" s="4">
        <f>E219+E328+E359+E607</f>
        <v>95843651.829999998</v>
      </c>
      <c r="F218" s="4">
        <f>F219+F328+F359+F607</f>
        <v>8897694</v>
      </c>
    </row>
    <row r="219" spans="1:6" ht="12.75" customHeight="1" x14ac:dyDescent="0.2">
      <c r="A219" s="3" t="s">
        <v>438</v>
      </c>
      <c r="B219" s="3" t="s">
        <v>439</v>
      </c>
      <c r="C219" s="4">
        <f>SUM(C220:C327)</f>
        <v>1116275.1600000001</v>
      </c>
      <c r="D219" s="4">
        <f>SUM(D220:D327)</f>
        <v>23118090.479999997</v>
      </c>
      <c r="E219" s="4">
        <f>SUM(E220:E327)</f>
        <v>23389846.779999997</v>
      </c>
      <c r="F219" s="4">
        <f>SUM(F220:F327)</f>
        <v>1388031.46</v>
      </c>
    </row>
    <row r="220" spans="1:6" ht="12.75" customHeight="1" x14ac:dyDescent="0.2">
      <c r="A220" s="3" t="s">
        <v>440</v>
      </c>
      <c r="B220" s="3" t="s">
        <v>441</v>
      </c>
      <c r="C220" s="4">
        <v>5878.1</v>
      </c>
      <c r="D220" s="4">
        <v>710729.93</v>
      </c>
      <c r="E220" s="4">
        <v>748473.03</v>
      </c>
      <c r="F220" s="4">
        <v>43621.2</v>
      </c>
    </row>
    <row r="221" spans="1:6" ht="12.75" customHeight="1" x14ac:dyDescent="0.2">
      <c r="A221" s="3" t="s">
        <v>442</v>
      </c>
      <c r="B221" s="3" t="s">
        <v>443</v>
      </c>
      <c r="C221" s="4">
        <v>0</v>
      </c>
      <c r="D221" s="4">
        <v>6782.01</v>
      </c>
      <c r="E221" s="4">
        <v>6782.01</v>
      </c>
      <c r="F221" s="4">
        <v>0</v>
      </c>
    </row>
    <row r="222" spans="1:6" ht="12.75" customHeight="1" x14ac:dyDescent="0.2">
      <c r="A222" s="3" t="s">
        <v>444</v>
      </c>
      <c r="B222" s="3" t="s">
        <v>445</v>
      </c>
      <c r="C222" s="4">
        <v>0</v>
      </c>
      <c r="D222" s="4">
        <v>148070.95000000001</v>
      </c>
      <c r="E222" s="4">
        <v>148070.95000000001</v>
      </c>
      <c r="F222" s="4">
        <v>0</v>
      </c>
    </row>
    <row r="223" spans="1:6" ht="12.75" customHeight="1" x14ac:dyDescent="0.2">
      <c r="A223" s="3" t="s">
        <v>446</v>
      </c>
      <c r="B223" s="3" t="s">
        <v>447</v>
      </c>
      <c r="C223" s="4">
        <v>7842.54</v>
      </c>
      <c r="D223" s="4">
        <v>52613.04</v>
      </c>
      <c r="E223" s="4">
        <v>51135.8</v>
      </c>
      <c r="F223" s="4">
        <v>6365.3</v>
      </c>
    </row>
    <row r="224" spans="1:6" ht="12.75" customHeight="1" x14ac:dyDescent="0.2">
      <c r="A224" s="3" t="s">
        <v>448</v>
      </c>
      <c r="B224" s="3" t="s">
        <v>449</v>
      </c>
      <c r="C224" s="4">
        <v>0</v>
      </c>
      <c r="D224" s="4">
        <v>492</v>
      </c>
      <c r="E224" s="4">
        <v>492</v>
      </c>
      <c r="F224" s="4">
        <v>0</v>
      </c>
    </row>
    <row r="225" spans="1:6" ht="12.75" customHeight="1" x14ac:dyDescent="0.2">
      <c r="A225" s="3" t="s">
        <v>450</v>
      </c>
      <c r="B225" s="3" t="s">
        <v>451</v>
      </c>
      <c r="C225" s="4">
        <v>0</v>
      </c>
      <c r="D225" s="4">
        <v>99938.05</v>
      </c>
      <c r="E225" s="4">
        <v>109857.52</v>
      </c>
      <c r="F225" s="4">
        <v>9919.4699999999993</v>
      </c>
    </row>
    <row r="226" spans="1:6" ht="12.75" customHeight="1" x14ac:dyDescent="0.2">
      <c r="A226" s="3" t="s">
        <v>452</v>
      </c>
      <c r="B226" s="3" t="s">
        <v>453</v>
      </c>
      <c r="C226" s="4">
        <v>0</v>
      </c>
      <c r="D226" s="4">
        <v>7882.35</v>
      </c>
      <c r="E226" s="4">
        <v>8325.26</v>
      </c>
      <c r="F226" s="4">
        <v>442.91</v>
      </c>
    </row>
    <row r="227" spans="1:6" ht="12.75" customHeight="1" x14ac:dyDescent="0.2">
      <c r="A227" s="3" t="s">
        <v>454</v>
      </c>
      <c r="B227" s="3" t="s">
        <v>455</v>
      </c>
      <c r="C227" s="4">
        <v>0</v>
      </c>
      <c r="D227" s="4">
        <v>59784.61</v>
      </c>
      <c r="E227" s="4">
        <v>66713.850000000006</v>
      </c>
      <c r="F227" s="4">
        <v>6929.24</v>
      </c>
    </row>
    <row r="228" spans="1:6" ht="12.75" customHeight="1" x14ac:dyDescent="0.2">
      <c r="A228" s="3" t="s">
        <v>456</v>
      </c>
      <c r="B228" s="3" t="s">
        <v>457</v>
      </c>
      <c r="C228" s="4">
        <v>0</v>
      </c>
      <c r="D228" s="4">
        <v>882.33</v>
      </c>
      <c r="E228" s="4">
        <v>882.33</v>
      </c>
      <c r="F228" s="4">
        <v>0</v>
      </c>
    </row>
    <row r="229" spans="1:6" ht="12.75" customHeight="1" x14ac:dyDescent="0.2">
      <c r="A229" s="3" t="s">
        <v>458</v>
      </c>
      <c r="B229" s="3" t="s">
        <v>459</v>
      </c>
      <c r="C229" s="4">
        <v>20710.599999999999</v>
      </c>
      <c r="D229" s="4">
        <v>434802.76</v>
      </c>
      <c r="E229" s="4">
        <v>450548.16</v>
      </c>
      <c r="F229" s="4">
        <v>36456</v>
      </c>
    </row>
    <row r="230" spans="1:6" ht="12.75" customHeight="1" x14ac:dyDescent="0.2">
      <c r="A230" s="3" t="s">
        <v>460</v>
      </c>
      <c r="B230" s="3" t="s">
        <v>461</v>
      </c>
      <c r="C230" s="4">
        <v>20039.39</v>
      </c>
      <c r="D230" s="4">
        <v>845908.35</v>
      </c>
      <c r="E230" s="4">
        <v>887046.03</v>
      </c>
      <c r="F230" s="4">
        <v>61177.07</v>
      </c>
    </row>
    <row r="231" spans="1:6" ht="12.75" customHeight="1" x14ac:dyDescent="0.2">
      <c r="A231" s="3" t="s">
        <v>462</v>
      </c>
      <c r="B231" s="3" t="s">
        <v>463</v>
      </c>
      <c r="C231" s="4">
        <v>326</v>
      </c>
      <c r="D231" s="4">
        <v>0</v>
      </c>
      <c r="E231" s="4">
        <v>0</v>
      </c>
      <c r="F231" s="4">
        <v>326</v>
      </c>
    </row>
    <row r="232" spans="1:6" ht="12.75" customHeight="1" x14ac:dyDescent="0.2">
      <c r="A232" s="3" t="s">
        <v>464</v>
      </c>
      <c r="B232" s="3" t="s">
        <v>465</v>
      </c>
      <c r="C232" s="4">
        <v>225.2</v>
      </c>
      <c r="D232" s="4">
        <v>244.4</v>
      </c>
      <c r="E232" s="4">
        <v>19.2</v>
      </c>
      <c r="F232" s="4">
        <v>0</v>
      </c>
    </row>
    <row r="233" spans="1:6" ht="12.75" customHeight="1" x14ac:dyDescent="0.2">
      <c r="A233" s="3" t="s">
        <v>466</v>
      </c>
      <c r="B233" s="3" t="s">
        <v>467</v>
      </c>
      <c r="C233" s="4">
        <v>6888.9</v>
      </c>
      <c r="D233" s="4">
        <v>246794.59</v>
      </c>
      <c r="E233" s="4">
        <v>241313.29</v>
      </c>
      <c r="F233" s="4">
        <v>1407.6</v>
      </c>
    </row>
    <row r="234" spans="1:6" ht="12.75" customHeight="1" x14ac:dyDescent="0.2">
      <c r="A234" s="3" t="s">
        <v>468</v>
      </c>
      <c r="B234" s="3" t="s">
        <v>469</v>
      </c>
      <c r="C234" s="4">
        <v>15337.62</v>
      </c>
      <c r="D234" s="4">
        <v>108558.35</v>
      </c>
      <c r="E234" s="4">
        <v>93850.73</v>
      </c>
      <c r="F234" s="4">
        <v>630</v>
      </c>
    </row>
    <row r="235" spans="1:6" ht="12.75" customHeight="1" x14ac:dyDescent="0.2">
      <c r="A235" s="3" t="s">
        <v>470</v>
      </c>
      <c r="B235" s="3" t="s">
        <v>471</v>
      </c>
      <c r="C235" s="4">
        <v>0</v>
      </c>
      <c r="D235" s="4">
        <v>2089.5</v>
      </c>
      <c r="E235" s="4">
        <v>2089.5</v>
      </c>
      <c r="F235" s="4">
        <v>0</v>
      </c>
    </row>
    <row r="236" spans="1:6" ht="12.75" customHeight="1" x14ac:dyDescent="0.2">
      <c r="A236" s="3" t="s">
        <v>472</v>
      </c>
      <c r="B236" s="3" t="s">
        <v>473</v>
      </c>
      <c r="C236" s="4">
        <v>0</v>
      </c>
      <c r="D236" s="4">
        <v>299.98</v>
      </c>
      <c r="E236" s="4">
        <v>299.98</v>
      </c>
      <c r="F236" s="4">
        <v>0</v>
      </c>
    </row>
    <row r="237" spans="1:6" ht="12.75" customHeight="1" x14ac:dyDescent="0.2">
      <c r="A237" s="3" t="s">
        <v>474</v>
      </c>
      <c r="B237" s="3" t="s">
        <v>475</v>
      </c>
      <c r="C237" s="4">
        <v>0</v>
      </c>
      <c r="D237" s="4">
        <v>3255</v>
      </c>
      <c r="E237" s="4">
        <v>3255</v>
      </c>
      <c r="F237" s="4">
        <v>0</v>
      </c>
    </row>
    <row r="238" spans="1:6" ht="12.75" customHeight="1" x14ac:dyDescent="0.2">
      <c r="A238" s="3" t="s">
        <v>476</v>
      </c>
      <c r="B238" s="3" t="s">
        <v>477</v>
      </c>
      <c r="C238" s="4">
        <v>0</v>
      </c>
      <c r="D238" s="4">
        <v>1204.9000000000001</v>
      </c>
      <c r="E238" s="4">
        <v>1204.9000000000001</v>
      </c>
      <c r="F238" s="4">
        <v>0</v>
      </c>
    </row>
    <row r="239" spans="1:6" ht="12.75" customHeight="1" x14ac:dyDescent="0.2">
      <c r="A239" s="3" t="s">
        <v>478</v>
      </c>
      <c r="B239" s="3" t="s">
        <v>479</v>
      </c>
      <c r="C239" s="4">
        <v>29589.56</v>
      </c>
      <c r="D239" s="4">
        <v>0</v>
      </c>
      <c r="E239" s="4">
        <v>0</v>
      </c>
      <c r="F239" s="4">
        <v>29589.56</v>
      </c>
    </row>
    <row r="240" spans="1:6" ht="12.75" customHeight="1" x14ac:dyDescent="0.2">
      <c r="A240" s="3" t="s">
        <v>480</v>
      </c>
      <c r="B240" s="3" t="s">
        <v>481</v>
      </c>
      <c r="C240" s="4">
        <v>0</v>
      </c>
      <c r="D240" s="4">
        <v>12590.84</v>
      </c>
      <c r="E240" s="4">
        <v>12590.84</v>
      </c>
      <c r="F240" s="4">
        <v>0</v>
      </c>
    </row>
    <row r="241" spans="1:6" ht="12.75" customHeight="1" x14ac:dyDescent="0.2">
      <c r="A241" s="3" t="s">
        <v>482</v>
      </c>
      <c r="B241" s="3" t="s">
        <v>483</v>
      </c>
      <c r="C241" s="4">
        <v>0</v>
      </c>
      <c r="D241" s="4">
        <v>403.9</v>
      </c>
      <c r="E241" s="4">
        <v>403.9</v>
      </c>
      <c r="F241" s="4">
        <v>0</v>
      </c>
    </row>
    <row r="242" spans="1:6" ht="12.75" customHeight="1" x14ac:dyDescent="0.2">
      <c r="A242" s="3" t="s">
        <v>484</v>
      </c>
      <c r="B242" s="3" t="s">
        <v>485</v>
      </c>
      <c r="C242" s="4">
        <v>0</v>
      </c>
      <c r="D242" s="4">
        <v>652.9</v>
      </c>
      <c r="E242" s="4">
        <v>652.9</v>
      </c>
      <c r="F242" s="4">
        <v>0</v>
      </c>
    </row>
    <row r="243" spans="1:6" ht="12.75" customHeight="1" x14ac:dyDescent="0.2">
      <c r="A243" s="3" t="s">
        <v>486</v>
      </c>
      <c r="B243" s="3" t="s">
        <v>487</v>
      </c>
      <c r="C243" s="4">
        <v>0</v>
      </c>
      <c r="D243" s="4">
        <v>840</v>
      </c>
      <c r="E243" s="4">
        <v>840</v>
      </c>
      <c r="F243" s="4">
        <v>0</v>
      </c>
    </row>
    <row r="244" spans="1:6" ht="12.75" customHeight="1" x14ac:dyDescent="0.2">
      <c r="A244" s="3" t="s">
        <v>488</v>
      </c>
      <c r="B244" s="3" t="s">
        <v>489</v>
      </c>
      <c r="C244" s="4">
        <v>107</v>
      </c>
      <c r="D244" s="4">
        <v>307</v>
      </c>
      <c r="E244" s="4">
        <v>200</v>
      </c>
      <c r="F244" s="4">
        <v>0</v>
      </c>
    </row>
    <row r="245" spans="1:6" ht="12.75" customHeight="1" x14ac:dyDescent="0.2">
      <c r="A245" s="3" t="s">
        <v>490</v>
      </c>
      <c r="B245" s="3" t="s">
        <v>491</v>
      </c>
      <c r="C245" s="4">
        <v>11531.82</v>
      </c>
      <c r="D245" s="4">
        <v>3688.35</v>
      </c>
      <c r="E245" s="4">
        <v>3688.35</v>
      </c>
      <c r="F245" s="4">
        <v>11531.82</v>
      </c>
    </row>
    <row r="246" spans="1:6" ht="12.75" customHeight="1" x14ac:dyDescent="0.2">
      <c r="A246" s="3" t="s">
        <v>492</v>
      </c>
      <c r="B246" s="3" t="s">
        <v>493</v>
      </c>
      <c r="C246" s="4">
        <v>4109.96</v>
      </c>
      <c r="D246" s="4">
        <v>301273.78000000003</v>
      </c>
      <c r="E246" s="4">
        <v>301192.28000000003</v>
      </c>
      <c r="F246" s="4">
        <v>4028.46</v>
      </c>
    </row>
    <row r="247" spans="1:6" ht="12.75" customHeight="1" x14ac:dyDescent="0.2">
      <c r="A247" s="3" t="s">
        <v>494</v>
      </c>
      <c r="B247" s="3" t="s">
        <v>495</v>
      </c>
      <c r="C247" s="4">
        <v>0</v>
      </c>
      <c r="D247" s="4">
        <v>174</v>
      </c>
      <c r="E247" s="4">
        <v>348</v>
      </c>
      <c r="F247" s="4">
        <v>174</v>
      </c>
    </row>
    <row r="248" spans="1:6" ht="12.75" customHeight="1" x14ac:dyDescent="0.2">
      <c r="A248" s="3" t="s">
        <v>496</v>
      </c>
      <c r="B248" s="3" t="s">
        <v>497</v>
      </c>
      <c r="C248" s="4">
        <v>8605</v>
      </c>
      <c r="D248" s="4">
        <v>55443.03</v>
      </c>
      <c r="E248" s="4">
        <v>48136.03</v>
      </c>
      <c r="F248" s="4">
        <v>1298</v>
      </c>
    </row>
    <row r="249" spans="1:6" ht="12.75" customHeight="1" x14ac:dyDescent="0.2">
      <c r="A249" s="3" t="s">
        <v>498</v>
      </c>
      <c r="B249" s="3" t="s">
        <v>499</v>
      </c>
      <c r="C249" s="4">
        <v>0</v>
      </c>
      <c r="D249" s="4">
        <v>11215</v>
      </c>
      <c r="E249" s="4">
        <v>11215</v>
      </c>
      <c r="F249" s="4">
        <v>0</v>
      </c>
    </row>
    <row r="250" spans="1:6" ht="12.75" customHeight="1" x14ac:dyDescent="0.2">
      <c r="A250" s="3" t="s">
        <v>500</v>
      </c>
      <c r="B250" s="3" t="s">
        <v>501</v>
      </c>
      <c r="C250" s="4">
        <v>560</v>
      </c>
      <c r="D250" s="4">
        <v>1929.7</v>
      </c>
      <c r="E250" s="4">
        <v>1369.7</v>
      </c>
      <c r="F250" s="4">
        <v>0</v>
      </c>
    </row>
    <row r="251" spans="1:6" ht="12.75" customHeight="1" x14ac:dyDescent="0.2">
      <c r="A251" s="3" t="s">
        <v>502</v>
      </c>
      <c r="B251" s="3" t="s">
        <v>503</v>
      </c>
      <c r="C251" s="4">
        <v>0</v>
      </c>
      <c r="D251" s="4">
        <v>261.8</v>
      </c>
      <c r="E251" s="4">
        <v>261.8</v>
      </c>
      <c r="F251" s="4">
        <v>0</v>
      </c>
    </row>
    <row r="252" spans="1:6" ht="12.75" customHeight="1" x14ac:dyDescent="0.2">
      <c r="A252" s="3" t="s">
        <v>504</v>
      </c>
      <c r="B252" s="3" t="s">
        <v>505</v>
      </c>
      <c r="C252" s="4">
        <v>1867.2</v>
      </c>
      <c r="D252" s="4">
        <v>6277.2</v>
      </c>
      <c r="E252" s="4">
        <v>4410</v>
      </c>
      <c r="F252" s="4">
        <v>0</v>
      </c>
    </row>
    <row r="253" spans="1:6" ht="12.75" customHeight="1" x14ac:dyDescent="0.2">
      <c r="A253" s="3" t="s">
        <v>506</v>
      </c>
      <c r="B253" s="3" t="s">
        <v>507</v>
      </c>
      <c r="C253" s="4">
        <v>46523.86</v>
      </c>
      <c r="D253" s="4">
        <v>0</v>
      </c>
      <c r="E253" s="4">
        <v>0</v>
      </c>
      <c r="F253" s="4">
        <v>46523.86</v>
      </c>
    </row>
    <row r="254" spans="1:6" ht="12.75" customHeight="1" x14ac:dyDescent="0.2">
      <c r="A254" s="3" t="s">
        <v>508</v>
      </c>
      <c r="B254" s="3" t="s">
        <v>509</v>
      </c>
      <c r="C254" s="4">
        <v>1001.76</v>
      </c>
      <c r="D254" s="4">
        <v>11081.85</v>
      </c>
      <c r="E254" s="4">
        <v>10309.67</v>
      </c>
      <c r="F254" s="4">
        <v>229.58</v>
      </c>
    </row>
    <row r="255" spans="1:6" ht="12.75" customHeight="1" x14ac:dyDescent="0.2">
      <c r="A255" s="3" t="s">
        <v>510</v>
      </c>
      <c r="B255" s="3" t="s">
        <v>511</v>
      </c>
      <c r="C255" s="4">
        <v>0</v>
      </c>
      <c r="D255" s="4">
        <v>19800</v>
      </c>
      <c r="E255" s="4">
        <v>22000</v>
      </c>
      <c r="F255" s="4">
        <v>2200</v>
      </c>
    </row>
    <row r="256" spans="1:6" ht="12.75" customHeight="1" x14ac:dyDescent="0.2">
      <c r="A256" s="3" t="s">
        <v>512</v>
      </c>
      <c r="B256" s="3" t="s">
        <v>513</v>
      </c>
      <c r="C256" s="4">
        <v>5600</v>
      </c>
      <c r="D256" s="4">
        <v>30936</v>
      </c>
      <c r="E256" s="4">
        <v>27486</v>
      </c>
      <c r="F256" s="4">
        <v>2150</v>
      </c>
    </row>
    <row r="257" spans="1:6" ht="12.75" customHeight="1" x14ac:dyDescent="0.2">
      <c r="A257" s="3" t="s">
        <v>514</v>
      </c>
      <c r="B257" s="3" t="s">
        <v>515</v>
      </c>
      <c r="C257" s="4">
        <v>974.56</v>
      </c>
      <c r="D257" s="4">
        <v>13640.4</v>
      </c>
      <c r="E257" s="4">
        <v>12665.84</v>
      </c>
      <c r="F257" s="4">
        <v>0</v>
      </c>
    </row>
    <row r="258" spans="1:6" ht="12.75" customHeight="1" x14ac:dyDescent="0.2">
      <c r="A258" s="3" t="s">
        <v>516</v>
      </c>
      <c r="B258" s="3" t="s">
        <v>517</v>
      </c>
      <c r="C258" s="4">
        <v>0</v>
      </c>
      <c r="D258" s="4">
        <v>51.55</v>
      </c>
      <c r="E258" s="4">
        <v>51.55</v>
      </c>
      <c r="F258" s="4">
        <v>0</v>
      </c>
    </row>
    <row r="259" spans="1:6" ht="12.75" customHeight="1" x14ac:dyDescent="0.2">
      <c r="A259" s="3" t="s">
        <v>518</v>
      </c>
      <c r="B259" s="3" t="s">
        <v>519</v>
      </c>
      <c r="C259" s="4">
        <v>0</v>
      </c>
      <c r="D259" s="4">
        <v>19809.099999999999</v>
      </c>
      <c r="E259" s="4">
        <v>19809.099999999999</v>
      </c>
      <c r="F259" s="4">
        <v>0</v>
      </c>
    </row>
    <row r="260" spans="1:6" ht="12.75" customHeight="1" x14ac:dyDescent="0.2">
      <c r="A260" s="3" t="s">
        <v>520</v>
      </c>
      <c r="B260" s="3" t="s">
        <v>521</v>
      </c>
      <c r="C260" s="4">
        <v>0</v>
      </c>
      <c r="D260" s="4">
        <v>33843.199999999997</v>
      </c>
      <c r="E260" s="4">
        <v>52043.199999999997</v>
      </c>
      <c r="F260" s="4">
        <v>18200</v>
      </c>
    </row>
    <row r="261" spans="1:6" ht="12.75" customHeight="1" x14ac:dyDescent="0.2">
      <c r="A261" s="3" t="s">
        <v>522</v>
      </c>
      <c r="B261" s="3" t="s">
        <v>523</v>
      </c>
      <c r="C261" s="4">
        <v>0</v>
      </c>
      <c r="D261" s="4">
        <v>31274.2</v>
      </c>
      <c r="E261" s="4">
        <v>31274.2</v>
      </c>
      <c r="F261" s="4">
        <v>0</v>
      </c>
    </row>
    <row r="262" spans="1:6" ht="12.75" customHeight="1" x14ac:dyDescent="0.2">
      <c r="A262" s="3" t="s">
        <v>524</v>
      </c>
      <c r="B262" s="3" t="s">
        <v>525</v>
      </c>
      <c r="C262" s="4">
        <v>1440</v>
      </c>
      <c r="D262" s="4">
        <v>0</v>
      </c>
      <c r="E262" s="4">
        <v>0</v>
      </c>
      <c r="F262" s="4">
        <v>1440</v>
      </c>
    </row>
    <row r="263" spans="1:6" ht="12.75" customHeight="1" x14ac:dyDescent="0.2">
      <c r="A263" s="3" t="s">
        <v>526</v>
      </c>
      <c r="B263" s="3" t="s">
        <v>527</v>
      </c>
      <c r="C263" s="4">
        <v>0</v>
      </c>
      <c r="D263" s="4">
        <v>1812.17</v>
      </c>
      <c r="E263" s="4">
        <v>1812.17</v>
      </c>
      <c r="F263" s="4">
        <v>0</v>
      </c>
    </row>
    <row r="264" spans="1:6" ht="12.75" customHeight="1" x14ac:dyDescent="0.2">
      <c r="A264" s="3" t="s">
        <v>528</v>
      </c>
      <c r="B264" s="3" t="s">
        <v>529</v>
      </c>
      <c r="C264" s="4">
        <v>0</v>
      </c>
      <c r="D264" s="4">
        <v>230</v>
      </c>
      <c r="E264" s="4">
        <v>230</v>
      </c>
      <c r="F264" s="4">
        <v>0</v>
      </c>
    </row>
    <row r="265" spans="1:6" ht="12.75" customHeight="1" x14ac:dyDescent="0.2">
      <c r="A265" s="3" t="s">
        <v>530</v>
      </c>
      <c r="B265" s="3" t="s">
        <v>531</v>
      </c>
      <c r="C265" s="4">
        <v>5742.39</v>
      </c>
      <c r="D265" s="4">
        <v>0</v>
      </c>
      <c r="E265" s="4">
        <v>0</v>
      </c>
      <c r="F265" s="4">
        <v>5742.39</v>
      </c>
    </row>
    <row r="266" spans="1:6" ht="12.75" customHeight="1" x14ac:dyDescent="0.2">
      <c r="A266" s="3" t="s">
        <v>532</v>
      </c>
      <c r="B266" s="3" t="s">
        <v>533</v>
      </c>
      <c r="C266" s="4">
        <v>6580.59</v>
      </c>
      <c r="D266" s="4">
        <v>104721.1</v>
      </c>
      <c r="E266" s="4">
        <v>98140.51</v>
      </c>
      <c r="F266" s="4">
        <v>0</v>
      </c>
    </row>
    <row r="267" spans="1:6" ht="12.75" customHeight="1" x14ac:dyDescent="0.2">
      <c r="A267" s="3" t="s">
        <v>534</v>
      </c>
      <c r="B267" s="3" t="s">
        <v>535</v>
      </c>
      <c r="C267" s="4">
        <v>0</v>
      </c>
      <c r="D267" s="4">
        <v>35218.31</v>
      </c>
      <c r="E267" s="4">
        <v>35218.31</v>
      </c>
      <c r="F267" s="4">
        <v>0</v>
      </c>
    </row>
    <row r="268" spans="1:6" ht="12.75" customHeight="1" x14ac:dyDescent="0.2">
      <c r="A268" s="3" t="s">
        <v>536</v>
      </c>
      <c r="B268" s="3" t="s">
        <v>537</v>
      </c>
      <c r="C268" s="4">
        <v>0</v>
      </c>
      <c r="D268" s="4">
        <v>16400.419999999998</v>
      </c>
      <c r="E268" s="4">
        <v>16400.419999999998</v>
      </c>
      <c r="F268" s="4">
        <v>0</v>
      </c>
    </row>
    <row r="269" spans="1:6" ht="12.75" customHeight="1" x14ac:dyDescent="0.2">
      <c r="A269" s="3" t="s">
        <v>538</v>
      </c>
      <c r="B269" s="3" t="s">
        <v>539</v>
      </c>
      <c r="C269" s="4">
        <v>3612.29</v>
      </c>
      <c r="D269" s="4">
        <v>0</v>
      </c>
      <c r="E269" s="4">
        <v>0</v>
      </c>
      <c r="F269" s="4">
        <v>3612.29</v>
      </c>
    </row>
    <row r="270" spans="1:6" ht="12.75" customHeight="1" x14ac:dyDescent="0.2">
      <c r="A270" s="3" t="s">
        <v>540</v>
      </c>
      <c r="B270" s="3" t="s">
        <v>541</v>
      </c>
      <c r="C270" s="4">
        <v>0</v>
      </c>
      <c r="D270" s="4">
        <v>3126</v>
      </c>
      <c r="E270" s="4">
        <v>3126</v>
      </c>
      <c r="F270" s="4">
        <v>0</v>
      </c>
    </row>
    <row r="271" spans="1:6" ht="12.75" customHeight="1" x14ac:dyDescent="0.2">
      <c r="A271" s="3" t="s">
        <v>542</v>
      </c>
      <c r="B271" s="3" t="s">
        <v>543</v>
      </c>
      <c r="C271" s="4">
        <v>1734.24</v>
      </c>
      <c r="D271" s="4">
        <v>1728.63</v>
      </c>
      <c r="E271" s="4">
        <v>1746.71</v>
      </c>
      <c r="F271" s="4">
        <v>1752.32</v>
      </c>
    </row>
    <row r="272" spans="1:6" ht="12.75" customHeight="1" x14ac:dyDescent="0.2">
      <c r="A272" s="3" t="s">
        <v>544</v>
      </c>
      <c r="B272" s="3" t="s">
        <v>545</v>
      </c>
      <c r="C272" s="4">
        <v>0</v>
      </c>
      <c r="D272" s="4">
        <v>29945.01</v>
      </c>
      <c r="E272" s="4">
        <v>31313.96</v>
      </c>
      <c r="F272" s="4">
        <v>1368.95</v>
      </c>
    </row>
    <row r="273" spans="1:6" ht="12.75" customHeight="1" x14ac:dyDescent="0.2">
      <c r="A273" s="3" t="s">
        <v>546</v>
      </c>
      <c r="B273" s="3" t="s">
        <v>547</v>
      </c>
      <c r="C273" s="4">
        <v>51951.76</v>
      </c>
      <c r="D273" s="4">
        <v>1078685.1499999999</v>
      </c>
      <c r="E273" s="4">
        <v>1100063.1200000001</v>
      </c>
      <c r="F273" s="4">
        <v>73329.73</v>
      </c>
    </row>
    <row r="274" spans="1:6" ht="12.75" customHeight="1" x14ac:dyDescent="0.2">
      <c r="A274" s="3" t="s">
        <v>548</v>
      </c>
      <c r="B274" s="3" t="s">
        <v>549</v>
      </c>
      <c r="C274" s="4">
        <v>1856.4</v>
      </c>
      <c r="D274" s="4">
        <v>347122.99</v>
      </c>
      <c r="E274" s="4">
        <v>355442.42</v>
      </c>
      <c r="F274" s="4">
        <v>10175.83</v>
      </c>
    </row>
    <row r="275" spans="1:6" ht="12.75" customHeight="1" x14ac:dyDescent="0.2">
      <c r="A275" s="3" t="s">
        <v>550</v>
      </c>
      <c r="B275" s="3" t="s">
        <v>551</v>
      </c>
      <c r="C275" s="4">
        <v>0</v>
      </c>
      <c r="D275" s="4">
        <v>42707.66</v>
      </c>
      <c r="E275" s="4">
        <v>42707.66</v>
      </c>
      <c r="F275" s="4">
        <v>0</v>
      </c>
    </row>
    <row r="276" spans="1:6" ht="12.75" customHeight="1" x14ac:dyDescent="0.2">
      <c r="A276" s="3" t="s">
        <v>552</v>
      </c>
      <c r="B276" s="3" t="s">
        <v>553</v>
      </c>
      <c r="C276" s="4">
        <v>20839.400000000001</v>
      </c>
      <c r="D276" s="4">
        <v>905644.27</v>
      </c>
      <c r="E276" s="4">
        <v>884804.87</v>
      </c>
      <c r="F276" s="4">
        <v>0</v>
      </c>
    </row>
    <row r="277" spans="1:6" ht="12.75" customHeight="1" x14ac:dyDescent="0.2">
      <c r="A277" s="3" t="s">
        <v>554</v>
      </c>
      <c r="B277" s="3" t="s">
        <v>555</v>
      </c>
      <c r="C277" s="4">
        <v>0</v>
      </c>
      <c r="D277" s="4">
        <v>82673.77</v>
      </c>
      <c r="E277" s="4">
        <v>84737.18</v>
      </c>
      <c r="F277" s="4">
        <v>2063.41</v>
      </c>
    </row>
    <row r="278" spans="1:6" ht="12.75" customHeight="1" x14ac:dyDescent="0.2">
      <c r="A278" s="3" t="s">
        <v>556</v>
      </c>
      <c r="B278" s="3" t="s">
        <v>557</v>
      </c>
      <c r="C278" s="4">
        <v>0</v>
      </c>
      <c r="D278" s="4">
        <v>244844.79999999999</v>
      </c>
      <c r="E278" s="4">
        <v>251993.09</v>
      </c>
      <c r="F278" s="4">
        <v>7148.29</v>
      </c>
    </row>
    <row r="279" spans="1:6" ht="12.75" customHeight="1" x14ac:dyDescent="0.2">
      <c r="A279" s="3" t="s">
        <v>558</v>
      </c>
      <c r="B279" s="3" t="s">
        <v>559</v>
      </c>
      <c r="C279" s="4">
        <v>0</v>
      </c>
      <c r="D279" s="4">
        <v>2043.52</v>
      </c>
      <c r="E279" s="4">
        <v>2043.52</v>
      </c>
      <c r="F279" s="4">
        <v>0</v>
      </c>
    </row>
    <row r="280" spans="1:6" ht="12.75" customHeight="1" x14ac:dyDescent="0.2">
      <c r="A280" s="3" t="s">
        <v>560</v>
      </c>
      <c r="B280" s="3" t="s">
        <v>561</v>
      </c>
      <c r="C280" s="4">
        <v>0</v>
      </c>
      <c r="D280" s="4">
        <v>6528</v>
      </c>
      <c r="E280" s="4">
        <v>6528</v>
      </c>
      <c r="F280" s="4">
        <v>0</v>
      </c>
    </row>
    <row r="281" spans="1:6" ht="12.75" customHeight="1" x14ac:dyDescent="0.2">
      <c r="A281" s="3" t="s">
        <v>562</v>
      </c>
      <c r="B281" s="3" t="s">
        <v>563</v>
      </c>
      <c r="C281" s="4">
        <v>0</v>
      </c>
      <c r="D281" s="4">
        <v>23040</v>
      </c>
      <c r="E281" s="4">
        <v>23040</v>
      </c>
      <c r="F281" s="4">
        <v>0</v>
      </c>
    </row>
    <row r="282" spans="1:6" ht="12.75" customHeight="1" x14ac:dyDescent="0.2">
      <c r="A282" s="3" t="s">
        <v>564</v>
      </c>
      <c r="B282" s="3" t="s">
        <v>565</v>
      </c>
      <c r="C282" s="4">
        <v>602.02</v>
      </c>
      <c r="D282" s="4">
        <v>42439.59</v>
      </c>
      <c r="E282" s="4">
        <v>43152.56</v>
      </c>
      <c r="F282" s="4">
        <v>1314.99</v>
      </c>
    </row>
    <row r="283" spans="1:6" ht="12.75" customHeight="1" x14ac:dyDescent="0.2">
      <c r="A283" s="3" t="s">
        <v>566</v>
      </c>
      <c r="B283" s="3" t="s">
        <v>567</v>
      </c>
      <c r="C283" s="4">
        <v>0</v>
      </c>
      <c r="D283" s="4">
        <v>1200</v>
      </c>
      <c r="E283" s="4">
        <v>1200</v>
      </c>
      <c r="F283" s="4">
        <v>0</v>
      </c>
    </row>
    <row r="284" spans="1:6" ht="12.75" customHeight="1" x14ac:dyDescent="0.2">
      <c r="A284" s="3" t="s">
        <v>568</v>
      </c>
      <c r="B284" s="3" t="s">
        <v>569</v>
      </c>
      <c r="C284" s="4">
        <v>0</v>
      </c>
      <c r="D284" s="4">
        <v>1464</v>
      </c>
      <c r="E284" s="4">
        <v>1464</v>
      </c>
      <c r="F284" s="4">
        <v>0</v>
      </c>
    </row>
    <row r="285" spans="1:6" ht="12.75" customHeight="1" x14ac:dyDescent="0.2">
      <c r="A285" s="3" t="s">
        <v>570</v>
      </c>
      <c r="B285" s="3" t="s">
        <v>571</v>
      </c>
      <c r="C285" s="4">
        <v>0</v>
      </c>
      <c r="D285" s="4">
        <v>3325.5</v>
      </c>
      <c r="E285" s="4">
        <v>4250.5</v>
      </c>
      <c r="F285" s="4">
        <v>925</v>
      </c>
    </row>
    <row r="286" spans="1:6" ht="12.75" customHeight="1" x14ac:dyDescent="0.2">
      <c r="A286" s="3" t="s">
        <v>572</v>
      </c>
      <c r="B286" s="3" t="s">
        <v>573</v>
      </c>
      <c r="C286" s="4">
        <v>0</v>
      </c>
      <c r="D286" s="4">
        <v>120214</v>
      </c>
      <c r="E286" s="4">
        <v>121412</v>
      </c>
      <c r="F286" s="4">
        <v>1198</v>
      </c>
    </row>
    <row r="287" spans="1:6" ht="12.75" customHeight="1" x14ac:dyDescent="0.2">
      <c r="A287" s="3" t="s">
        <v>574</v>
      </c>
      <c r="B287" s="3" t="s">
        <v>575</v>
      </c>
      <c r="C287" s="4">
        <v>0</v>
      </c>
      <c r="D287" s="4">
        <v>220</v>
      </c>
      <c r="E287" s="4">
        <v>220</v>
      </c>
      <c r="F287" s="4">
        <v>0</v>
      </c>
    </row>
    <row r="288" spans="1:6" ht="12.75" customHeight="1" x14ac:dyDescent="0.2">
      <c r="A288" s="3" t="s">
        <v>576</v>
      </c>
      <c r="B288" s="3" t="s">
        <v>577</v>
      </c>
      <c r="C288" s="4">
        <v>10970</v>
      </c>
      <c r="D288" s="4">
        <v>152670.72</v>
      </c>
      <c r="E288" s="4">
        <v>142905.57</v>
      </c>
      <c r="F288" s="4">
        <v>1204.8499999999999</v>
      </c>
    </row>
    <row r="289" spans="1:6" ht="12.75" customHeight="1" x14ac:dyDescent="0.2">
      <c r="A289" s="3" t="s">
        <v>578</v>
      </c>
      <c r="B289" s="3" t="s">
        <v>579</v>
      </c>
      <c r="C289" s="4">
        <v>0</v>
      </c>
      <c r="D289" s="4">
        <v>143.30000000000001</v>
      </c>
      <c r="E289" s="4">
        <v>143.30000000000001</v>
      </c>
      <c r="F289" s="4">
        <v>0</v>
      </c>
    </row>
    <row r="290" spans="1:6" ht="12.75" customHeight="1" x14ac:dyDescent="0.2">
      <c r="A290" s="3" t="s">
        <v>580</v>
      </c>
      <c r="B290" s="3" t="s">
        <v>581</v>
      </c>
      <c r="C290" s="4">
        <v>0</v>
      </c>
      <c r="D290" s="4">
        <v>21151.84</v>
      </c>
      <c r="E290" s="4">
        <v>21684.13</v>
      </c>
      <c r="F290" s="4">
        <v>532.29</v>
      </c>
    </row>
    <row r="291" spans="1:6" ht="12.75" customHeight="1" x14ac:dyDescent="0.2">
      <c r="A291" s="3" t="s">
        <v>582</v>
      </c>
      <c r="B291" s="3" t="s">
        <v>583</v>
      </c>
      <c r="C291" s="4">
        <v>0</v>
      </c>
      <c r="D291" s="4">
        <v>50</v>
      </c>
      <c r="E291" s="4">
        <v>50</v>
      </c>
      <c r="F291" s="4">
        <v>0</v>
      </c>
    </row>
    <row r="292" spans="1:6" ht="12.75" customHeight="1" x14ac:dyDescent="0.2">
      <c r="A292" s="3" t="s">
        <v>584</v>
      </c>
      <c r="B292" s="3" t="s">
        <v>585</v>
      </c>
      <c r="C292" s="4">
        <v>0</v>
      </c>
      <c r="D292" s="4">
        <v>91462.5</v>
      </c>
      <c r="E292" s="4">
        <v>123726</v>
      </c>
      <c r="F292" s="4">
        <v>32263.5</v>
      </c>
    </row>
    <row r="293" spans="1:6" ht="12.75" customHeight="1" x14ac:dyDescent="0.2">
      <c r="A293" s="3" t="s">
        <v>586</v>
      </c>
      <c r="B293" s="3" t="s">
        <v>587</v>
      </c>
      <c r="C293" s="4">
        <v>0</v>
      </c>
      <c r="D293" s="4">
        <v>57923.519999999997</v>
      </c>
      <c r="E293" s="4">
        <v>57923.519999999997</v>
      </c>
      <c r="F293" s="4">
        <v>0</v>
      </c>
    </row>
    <row r="294" spans="1:6" ht="12.75" customHeight="1" x14ac:dyDescent="0.2">
      <c r="A294" s="3" t="s">
        <v>588</v>
      </c>
      <c r="B294" s="3" t="s">
        <v>589</v>
      </c>
      <c r="C294" s="4">
        <v>0</v>
      </c>
      <c r="D294" s="4">
        <v>101.4</v>
      </c>
      <c r="E294" s="4">
        <v>101.4</v>
      </c>
      <c r="F294" s="4">
        <v>0</v>
      </c>
    </row>
    <row r="295" spans="1:6" ht="12.75" customHeight="1" x14ac:dyDescent="0.2">
      <c r="A295" s="3" t="s">
        <v>590</v>
      </c>
      <c r="B295" s="3" t="s">
        <v>591</v>
      </c>
      <c r="C295" s="4">
        <v>0</v>
      </c>
      <c r="D295" s="4">
        <v>1643</v>
      </c>
      <c r="E295" s="4">
        <v>1643</v>
      </c>
      <c r="F295" s="4">
        <v>0</v>
      </c>
    </row>
    <row r="296" spans="1:6" ht="12.75" customHeight="1" x14ac:dyDescent="0.2">
      <c r="A296" s="3" t="s">
        <v>592</v>
      </c>
      <c r="B296" s="3" t="s">
        <v>593</v>
      </c>
      <c r="C296" s="4">
        <v>0</v>
      </c>
      <c r="D296" s="4">
        <v>270</v>
      </c>
      <c r="E296" s="4">
        <v>425.2</v>
      </c>
      <c r="F296" s="4">
        <v>155.19999999999999</v>
      </c>
    </row>
    <row r="297" spans="1:6" ht="12.75" customHeight="1" x14ac:dyDescent="0.2">
      <c r="A297" s="3" t="s">
        <v>594</v>
      </c>
      <c r="B297" s="3" t="s">
        <v>595</v>
      </c>
      <c r="C297" s="4">
        <v>0</v>
      </c>
      <c r="D297" s="4">
        <v>504</v>
      </c>
      <c r="E297" s="4">
        <v>504</v>
      </c>
      <c r="F297" s="4">
        <v>0</v>
      </c>
    </row>
    <row r="298" spans="1:6" ht="12.75" customHeight="1" x14ac:dyDescent="0.2">
      <c r="A298" s="3" t="s">
        <v>596</v>
      </c>
      <c r="B298" s="3" t="s">
        <v>597</v>
      </c>
      <c r="C298" s="4">
        <v>1606.5</v>
      </c>
      <c r="D298" s="4">
        <v>28741.65</v>
      </c>
      <c r="E298" s="4">
        <v>27135.15</v>
      </c>
      <c r="F298" s="4">
        <v>0</v>
      </c>
    </row>
    <row r="299" spans="1:6" ht="12.75" customHeight="1" x14ac:dyDescent="0.2">
      <c r="A299" s="3" t="s">
        <v>598</v>
      </c>
      <c r="B299" s="3" t="s">
        <v>599</v>
      </c>
      <c r="C299" s="4">
        <v>0</v>
      </c>
      <c r="D299" s="4">
        <v>2899.2</v>
      </c>
      <c r="E299" s="4">
        <v>2899.2</v>
      </c>
      <c r="F299" s="4">
        <v>0</v>
      </c>
    </row>
    <row r="300" spans="1:6" ht="12.75" customHeight="1" x14ac:dyDescent="0.2">
      <c r="A300" s="3" t="s">
        <v>600</v>
      </c>
      <c r="B300" s="3" t="s">
        <v>601</v>
      </c>
      <c r="C300" s="4">
        <v>615</v>
      </c>
      <c r="D300" s="4">
        <v>615</v>
      </c>
      <c r="E300" s="4">
        <v>0</v>
      </c>
      <c r="F300" s="4">
        <v>0</v>
      </c>
    </row>
    <row r="301" spans="1:6" ht="12.75" customHeight="1" x14ac:dyDescent="0.2">
      <c r="A301" s="3" t="s">
        <v>602</v>
      </c>
      <c r="B301" s="3" t="s">
        <v>603</v>
      </c>
      <c r="C301" s="4">
        <v>0</v>
      </c>
      <c r="D301" s="4">
        <v>11081.7</v>
      </c>
      <c r="E301" s="4">
        <v>11081.7</v>
      </c>
      <c r="F301" s="4">
        <v>0</v>
      </c>
    </row>
    <row r="302" spans="1:6" ht="12.75" customHeight="1" x14ac:dyDescent="0.2">
      <c r="A302" s="3" t="s">
        <v>604</v>
      </c>
      <c r="B302" s="3" t="s">
        <v>605</v>
      </c>
      <c r="C302" s="4">
        <v>2100</v>
      </c>
      <c r="D302" s="4">
        <v>0</v>
      </c>
      <c r="E302" s="4">
        <v>0</v>
      </c>
      <c r="F302" s="4">
        <v>2100</v>
      </c>
    </row>
    <row r="303" spans="1:6" ht="12.75" customHeight="1" x14ac:dyDescent="0.2">
      <c r="A303" s="3" t="s">
        <v>606</v>
      </c>
      <c r="B303" s="3" t="s">
        <v>607</v>
      </c>
      <c r="C303" s="4">
        <v>2355.6</v>
      </c>
      <c r="D303" s="4">
        <v>68517.179999999993</v>
      </c>
      <c r="E303" s="4">
        <v>66161.58</v>
      </c>
      <c r="F303" s="4">
        <v>0</v>
      </c>
    </row>
    <row r="304" spans="1:6" ht="12.75" customHeight="1" x14ac:dyDescent="0.2">
      <c r="A304" s="3" t="s">
        <v>608</v>
      </c>
      <c r="B304" s="3" t="s">
        <v>609</v>
      </c>
      <c r="C304" s="4">
        <v>1921.55</v>
      </c>
      <c r="D304" s="4">
        <v>0</v>
      </c>
      <c r="E304" s="4">
        <v>0</v>
      </c>
      <c r="F304" s="4">
        <v>1921.55</v>
      </c>
    </row>
    <row r="305" spans="1:6" ht="12.75" customHeight="1" x14ac:dyDescent="0.2">
      <c r="A305" s="3" t="s">
        <v>610</v>
      </c>
      <c r="B305" s="3" t="s">
        <v>611</v>
      </c>
      <c r="C305" s="4">
        <v>0</v>
      </c>
      <c r="D305" s="4">
        <v>42922.2</v>
      </c>
      <c r="E305" s="4">
        <v>44416.2</v>
      </c>
      <c r="F305" s="4">
        <v>1494</v>
      </c>
    </row>
    <row r="306" spans="1:6" ht="12.75" customHeight="1" x14ac:dyDescent="0.2">
      <c r="A306" s="3" t="s">
        <v>612</v>
      </c>
      <c r="B306" s="3" t="s">
        <v>613</v>
      </c>
      <c r="C306" s="4">
        <v>0</v>
      </c>
      <c r="D306" s="4">
        <v>3662</v>
      </c>
      <c r="E306" s="4">
        <v>3662</v>
      </c>
      <c r="F306" s="4">
        <v>0</v>
      </c>
    </row>
    <row r="307" spans="1:6" ht="12.75" customHeight="1" x14ac:dyDescent="0.2">
      <c r="A307" s="3" t="s">
        <v>614</v>
      </c>
      <c r="B307" s="3" t="s">
        <v>615</v>
      </c>
      <c r="C307" s="4">
        <v>97122.240000000005</v>
      </c>
      <c r="D307" s="4">
        <v>702522.71</v>
      </c>
      <c r="E307" s="4">
        <v>612219.47</v>
      </c>
      <c r="F307" s="4">
        <v>6819</v>
      </c>
    </row>
    <row r="308" spans="1:6" ht="12.75" customHeight="1" x14ac:dyDescent="0.2">
      <c r="A308" s="3" t="s">
        <v>616</v>
      </c>
      <c r="B308" s="3" t="s">
        <v>617</v>
      </c>
      <c r="C308" s="4">
        <v>3234.84</v>
      </c>
      <c r="D308" s="4">
        <v>4871.84</v>
      </c>
      <c r="E308" s="4">
        <v>1637</v>
      </c>
      <c r="F308" s="4">
        <v>0</v>
      </c>
    </row>
    <row r="309" spans="1:6" ht="12.75" customHeight="1" x14ac:dyDescent="0.2">
      <c r="A309" s="3" t="s">
        <v>618</v>
      </c>
      <c r="B309" s="3" t="s">
        <v>619</v>
      </c>
      <c r="C309" s="4">
        <v>0</v>
      </c>
      <c r="D309" s="4">
        <v>348</v>
      </c>
      <c r="E309" s="4">
        <v>348</v>
      </c>
      <c r="F309" s="4">
        <v>0</v>
      </c>
    </row>
    <row r="310" spans="1:6" ht="12.75" customHeight="1" x14ac:dyDescent="0.2">
      <c r="A310" s="3" t="s">
        <v>620</v>
      </c>
      <c r="B310" s="3" t="s">
        <v>621</v>
      </c>
      <c r="C310" s="4">
        <v>0</v>
      </c>
      <c r="D310" s="4">
        <v>99</v>
      </c>
      <c r="E310" s="4">
        <v>99</v>
      </c>
      <c r="F310" s="4">
        <v>0</v>
      </c>
    </row>
    <row r="311" spans="1:6" ht="12.75" customHeight="1" x14ac:dyDescent="0.2">
      <c r="A311" s="3" t="s">
        <v>622</v>
      </c>
      <c r="B311" s="3" t="s">
        <v>623</v>
      </c>
      <c r="C311" s="4">
        <v>0</v>
      </c>
      <c r="D311" s="4">
        <v>3637.2</v>
      </c>
      <c r="E311" s="4">
        <v>3637.2</v>
      </c>
      <c r="F311" s="4">
        <v>0</v>
      </c>
    </row>
    <row r="312" spans="1:6" ht="12.75" customHeight="1" x14ac:dyDescent="0.2">
      <c r="A312" s="3" t="s">
        <v>624</v>
      </c>
      <c r="B312" s="3" t="s">
        <v>625</v>
      </c>
      <c r="C312" s="4">
        <v>360</v>
      </c>
      <c r="D312" s="4">
        <v>2036</v>
      </c>
      <c r="E312" s="4">
        <v>1676</v>
      </c>
      <c r="F312" s="4">
        <v>0</v>
      </c>
    </row>
    <row r="313" spans="1:6" ht="12.75" customHeight="1" x14ac:dyDescent="0.2">
      <c r="A313" s="3" t="s">
        <v>626</v>
      </c>
      <c r="B313" s="3" t="s">
        <v>627</v>
      </c>
      <c r="C313" s="4">
        <v>1885.4</v>
      </c>
      <c r="D313" s="4">
        <v>0</v>
      </c>
      <c r="E313" s="4">
        <v>0</v>
      </c>
      <c r="F313" s="4">
        <v>1885.4</v>
      </c>
    </row>
    <row r="314" spans="1:6" ht="12.75" customHeight="1" x14ac:dyDescent="0.2">
      <c r="A314" s="3" t="s">
        <v>628</v>
      </c>
      <c r="B314" s="3" t="s">
        <v>629</v>
      </c>
      <c r="C314" s="4">
        <v>845.7</v>
      </c>
      <c r="D314" s="4">
        <v>0</v>
      </c>
      <c r="E314" s="4">
        <v>0</v>
      </c>
      <c r="F314" s="4">
        <v>845.7</v>
      </c>
    </row>
    <row r="315" spans="1:6" ht="12.75" customHeight="1" x14ac:dyDescent="0.2">
      <c r="A315" s="3" t="s">
        <v>630</v>
      </c>
      <c r="B315" s="3" t="s">
        <v>631</v>
      </c>
      <c r="C315" s="4">
        <v>1615</v>
      </c>
      <c r="D315" s="4">
        <v>0</v>
      </c>
      <c r="E315" s="4">
        <v>0</v>
      </c>
      <c r="F315" s="4">
        <v>1615</v>
      </c>
    </row>
    <row r="316" spans="1:6" ht="12.75" customHeight="1" x14ac:dyDescent="0.2">
      <c r="A316" s="3" t="s">
        <v>632</v>
      </c>
      <c r="B316" s="3" t="s">
        <v>633</v>
      </c>
      <c r="C316" s="4">
        <v>2660</v>
      </c>
      <c r="D316" s="4">
        <v>0</v>
      </c>
      <c r="E316" s="4">
        <v>0</v>
      </c>
      <c r="F316" s="4">
        <v>2660</v>
      </c>
    </row>
    <row r="317" spans="1:6" ht="12.75" customHeight="1" x14ac:dyDescent="0.2">
      <c r="A317" s="3" t="s">
        <v>634</v>
      </c>
      <c r="B317" s="3" t="s">
        <v>635</v>
      </c>
      <c r="C317" s="4">
        <v>0</v>
      </c>
      <c r="D317" s="4">
        <v>402810.1</v>
      </c>
      <c r="E317" s="4">
        <v>461356.3</v>
      </c>
      <c r="F317" s="4">
        <v>58546.2</v>
      </c>
    </row>
    <row r="318" spans="1:6" ht="12.75" customHeight="1" x14ac:dyDescent="0.2">
      <c r="A318" s="3" t="s">
        <v>636</v>
      </c>
      <c r="B318" s="3" t="s">
        <v>637</v>
      </c>
      <c r="C318" s="4">
        <v>3083</v>
      </c>
      <c r="D318" s="4">
        <v>0</v>
      </c>
      <c r="E318" s="4">
        <v>0</v>
      </c>
      <c r="F318" s="4">
        <v>3083</v>
      </c>
    </row>
    <row r="319" spans="1:6" ht="12.75" customHeight="1" x14ac:dyDescent="0.2">
      <c r="A319" s="3" t="s">
        <v>638</v>
      </c>
      <c r="B319" s="3" t="s">
        <v>639</v>
      </c>
      <c r="C319" s="4">
        <v>0</v>
      </c>
      <c r="D319" s="4">
        <v>8400</v>
      </c>
      <c r="E319" s="4">
        <v>8790</v>
      </c>
      <c r="F319" s="4">
        <v>390</v>
      </c>
    </row>
    <row r="320" spans="1:6" ht="12.75" customHeight="1" x14ac:dyDescent="0.2">
      <c r="A320" s="3" t="s">
        <v>640</v>
      </c>
      <c r="B320" s="3" t="s">
        <v>641</v>
      </c>
      <c r="C320" s="4">
        <v>0</v>
      </c>
      <c r="D320" s="4">
        <v>6410</v>
      </c>
      <c r="E320" s="4">
        <v>6410</v>
      </c>
      <c r="F320" s="4">
        <v>0</v>
      </c>
    </row>
    <row r="321" spans="1:6" ht="12.75" customHeight="1" x14ac:dyDescent="0.2">
      <c r="A321" s="3" t="s">
        <v>642</v>
      </c>
      <c r="B321" s="3" t="s">
        <v>643</v>
      </c>
      <c r="C321" s="4">
        <v>0</v>
      </c>
      <c r="D321" s="4">
        <v>3364</v>
      </c>
      <c r="E321" s="4">
        <v>3364</v>
      </c>
      <c r="F321" s="4">
        <v>0</v>
      </c>
    </row>
    <row r="322" spans="1:6" ht="12.75" customHeight="1" x14ac:dyDescent="0.2">
      <c r="A322" s="3" t="s">
        <v>644</v>
      </c>
      <c r="B322" s="3" t="s">
        <v>645</v>
      </c>
      <c r="C322" s="4">
        <v>17221.96</v>
      </c>
      <c r="D322" s="4">
        <v>74774.320000000007</v>
      </c>
      <c r="E322" s="4">
        <v>58091.56</v>
      </c>
      <c r="F322" s="4">
        <v>539.20000000000005</v>
      </c>
    </row>
    <row r="323" spans="1:6" ht="12.75" customHeight="1" x14ac:dyDescent="0.2">
      <c r="A323" s="3" t="s">
        <v>646</v>
      </c>
      <c r="B323" s="3" t="s">
        <v>647</v>
      </c>
      <c r="C323" s="4">
        <v>0</v>
      </c>
      <c r="D323" s="4">
        <v>4961.25</v>
      </c>
      <c r="E323" s="4">
        <v>4961.25</v>
      </c>
      <c r="F323" s="4">
        <v>0</v>
      </c>
    </row>
    <row r="324" spans="1:6" ht="12.75" customHeight="1" x14ac:dyDescent="0.2">
      <c r="A324" s="3" t="s">
        <v>648</v>
      </c>
      <c r="B324" s="3" t="s">
        <v>649</v>
      </c>
      <c r="C324" s="4">
        <v>466</v>
      </c>
      <c r="D324" s="4">
        <v>1207.99</v>
      </c>
      <c r="E324" s="4">
        <v>741.99</v>
      </c>
      <c r="F324" s="4">
        <v>0</v>
      </c>
    </row>
    <row r="325" spans="1:6" ht="12.75" customHeight="1" x14ac:dyDescent="0.2">
      <c r="A325" s="3" t="s">
        <v>650</v>
      </c>
      <c r="B325" s="3" t="s">
        <v>651</v>
      </c>
      <c r="C325" s="4">
        <v>0</v>
      </c>
      <c r="D325" s="4">
        <v>9815.2000000000007</v>
      </c>
      <c r="E325" s="4">
        <v>11150.2</v>
      </c>
      <c r="F325" s="4">
        <v>1335</v>
      </c>
    </row>
    <row r="326" spans="1:6" ht="12.75" customHeight="1" x14ac:dyDescent="0.2">
      <c r="A326" s="3" t="s">
        <v>652</v>
      </c>
      <c r="B326" s="3" t="s">
        <v>653</v>
      </c>
      <c r="C326" s="4">
        <v>605</v>
      </c>
      <c r="D326" s="4">
        <v>26636.6</v>
      </c>
      <c r="E326" s="4">
        <v>27711.599999999999</v>
      </c>
      <c r="F326" s="4">
        <v>1680</v>
      </c>
    </row>
    <row r="327" spans="1:6" ht="12.75" customHeight="1" x14ac:dyDescent="0.2">
      <c r="A327" s="3" t="s">
        <v>654</v>
      </c>
      <c r="B327" s="3" t="s">
        <v>655</v>
      </c>
      <c r="C327" s="4">
        <v>685529.21</v>
      </c>
      <c r="D327" s="4">
        <v>15000675.27</v>
      </c>
      <c r="E327" s="4">
        <v>15190836.359999999</v>
      </c>
      <c r="F327" s="4">
        <v>875690.3</v>
      </c>
    </row>
    <row r="328" spans="1:6" ht="12.75" customHeight="1" x14ac:dyDescent="0.2">
      <c r="A328" s="3" t="s">
        <v>656</v>
      </c>
      <c r="B328" s="3" t="s">
        <v>657</v>
      </c>
      <c r="C328" s="4">
        <f>SUM(C329:C358)</f>
        <v>27793.589999999997</v>
      </c>
      <c r="D328" s="4">
        <f>SUM(D329:D358)</f>
        <v>0</v>
      </c>
      <c r="E328" s="4">
        <f>SUM(E329:E358)</f>
        <v>0</v>
      </c>
      <c r="F328" s="4">
        <f>SUM(F329:F358)</f>
        <v>27793.589999999997</v>
      </c>
    </row>
    <row r="329" spans="1:6" ht="12.75" customHeight="1" x14ac:dyDescent="0.2">
      <c r="A329" s="3" t="s">
        <v>658</v>
      </c>
      <c r="B329" s="3" t="s">
        <v>659</v>
      </c>
      <c r="C329" s="4">
        <v>974.33</v>
      </c>
      <c r="D329" s="4">
        <v>0</v>
      </c>
      <c r="E329" s="4">
        <v>0</v>
      </c>
      <c r="F329" s="4">
        <v>974.33</v>
      </c>
    </row>
    <row r="330" spans="1:6" ht="12.75" customHeight="1" x14ac:dyDescent="0.2">
      <c r="A330" s="3" t="s">
        <v>660</v>
      </c>
      <c r="B330" s="3" t="s">
        <v>661</v>
      </c>
      <c r="C330" s="4">
        <v>276.92</v>
      </c>
      <c r="D330" s="4">
        <v>0</v>
      </c>
      <c r="E330" s="4">
        <v>0</v>
      </c>
      <c r="F330" s="4">
        <v>276.92</v>
      </c>
    </row>
    <row r="331" spans="1:6" ht="12.75" customHeight="1" x14ac:dyDescent="0.2">
      <c r="A331" s="3" t="s">
        <v>662</v>
      </c>
      <c r="B331" s="3" t="s">
        <v>663</v>
      </c>
      <c r="C331" s="4">
        <v>1023.75</v>
      </c>
      <c r="D331" s="4">
        <v>0</v>
      </c>
      <c r="E331" s="4">
        <v>0</v>
      </c>
      <c r="F331" s="4">
        <v>1023.75</v>
      </c>
    </row>
    <row r="332" spans="1:6" ht="12.75" customHeight="1" x14ac:dyDescent="0.2">
      <c r="A332" s="3" t="s">
        <v>664</v>
      </c>
      <c r="B332" s="3" t="s">
        <v>665</v>
      </c>
      <c r="C332" s="4">
        <v>204.8</v>
      </c>
      <c r="D332" s="4">
        <v>0</v>
      </c>
      <c r="E332" s="4">
        <v>0</v>
      </c>
      <c r="F332" s="4">
        <v>204.8</v>
      </c>
    </row>
    <row r="333" spans="1:6" ht="12.75" customHeight="1" x14ac:dyDescent="0.2">
      <c r="A333" s="3" t="s">
        <v>666</v>
      </c>
      <c r="B333" s="3" t="s">
        <v>667</v>
      </c>
      <c r="C333" s="4">
        <v>3346.67</v>
      </c>
      <c r="D333" s="4">
        <v>0</v>
      </c>
      <c r="E333" s="4">
        <v>0</v>
      </c>
      <c r="F333" s="4">
        <v>3346.67</v>
      </c>
    </row>
    <row r="334" spans="1:6" ht="12.75" customHeight="1" x14ac:dyDescent="0.2">
      <c r="A334" s="3" t="s">
        <v>668</v>
      </c>
      <c r="B334" s="3" t="s">
        <v>669</v>
      </c>
      <c r="C334" s="4">
        <v>557.70000000000005</v>
      </c>
      <c r="D334" s="4">
        <v>0</v>
      </c>
      <c r="E334" s="4">
        <v>0</v>
      </c>
      <c r="F334" s="4">
        <v>557.70000000000005</v>
      </c>
    </row>
    <row r="335" spans="1:6" ht="12.75" customHeight="1" x14ac:dyDescent="0.2">
      <c r="A335" s="3" t="s">
        <v>670</v>
      </c>
      <c r="B335" s="3" t="s">
        <v>671</v>
      </c>
      <c r="C335" s="4">
        <v>60</v>
      </c>
      <c r="D335" s="4">
        <v>0</v>
      </c>
      <c r="E335" s="4">
        <v>0</v>
      </c>
      <c r="F335" s="4">
        <v>60</v>
      </c>
    </row>
    <row r="336" spans="1:6" ht="12.75" customHeight="1" x14ac:dyDescent="0.2">
      <c r="A336" s="3" t="s">
        <v>672</v>
      </c>
      <c r="B336" s="3" t="s">
        <v>673</v>
      </c>
      <c r="C336" s="4">
        <v>512</v>
      </c>
      <c r="D336" s="4">
        <v>0</v>
      </c>
      <c r="E336" s="4">
        <v>0</v>
      </c>
      <c r="F336" s="4">
        <v>512</v>
      </c>
    </row>
    <row r="337" spans="1:6" ht="12.75" customHeight="1" x14ac:dyDescent="0.2">
      <c r="A337" s="3" t="s">
        <v>674</v>
      </c>
      <c r="B337" s="3" t="s">
        <v>675</v>
      </c>
      <c r="C337" s="4">
        <v>228</v>
      </c>
      <c r="D337" s="4">
        <v>0</v>
      </c>
      <c r="E337" s="4">
        <v>0</v>
      </c>
      <c r="F337" s="4">
        <v>228</v>
      </c>
    </row>
    <row r="338" spans="1:6" ht="12.75" customHeight="1" x14ac:dyDescent="0.2">
      <c r="A338" s="3" t="s">
        <v>676</v>
      </c>
      <c r="B338" s="3" t="s">
        <v>677</v>
      </c>
      <c r="C338" s="4">
        <v>101.05</v>
      </c>
      <c r="D338" s="4">
        <v>0</v>
      </c>
      <c r="E338" s="4">
        <v>0</v>
      </c>
      <c r="F338" s="4">
        <v>101.05</v>
      </c>
    </row>
    <row r="339" spans="1:6" ht="12.75" customHeight="1" x14ac:dyDescent="0.2">
      <c r="A339" s="3" t="s">
        <v>678</v>
      </c>
      <c r="B339" s="3" t="s">
        <v>679</v>
      </c>
      <c r="C339" s="4">
        <v>2745.6</v>
      </c>
      <c r="D339" s="4">
        <v>0</v>
      </c>
      <c r="E339" s="4">
        <v>0</v>
      </c>
      <c r="F339" s="4">
        <v>2745.6</v>
      </c>
    </row>
    <row r="340" spans="1:6" ht="12.75" customHeight="1" x14ac:dyDescent="0.2">
      <c r="A340" s="3" t="s">
        <v>680</v>
      </c>
      <c r="B340" s="3" t="s">
        <v>681</v>
      </c>
      <c r="C340" s="4">
        <v>38.92</v>
      </c>
      <c r="D340" s="4">
        <v>0</v>
      </c>
      <c r="E340" s="4">
        <v>0</v>
      </c>
      <c r="F340" s="4">
        <v>38.92</v>
      </c>
    </row>
    <row r="341" spans="1:6" ht="12.75" customHeight="1" x14ac:dyDescent="0.2">
      <c r="A341" s="3" t="s">
        <v>682</v>
      </c>
      <c r="B341" s="3" t="s">
        <v>683</v>
      </c>
      <c r="C341" s="4">
        <v>1472.48</v>
      </c>
      <c r="D341" s="4">
        <v>0</v>
      </c>
      <c r="E341" s="4">
        <v>0</v>
      </c>
      <c r="F341" s="4">
        <v>1472.48</v>
      </c>
    </row>
    <row r="342" spans="1:6" ht="12.75" customHeight="1" x14ac:dyDescent="0.2">
      <c r="A342" s="3" t="s">
        <v>684</v>
      </c>
      <c r="B342" s="3" t="s">
        <v>685</v>
      </c>
      <c r="C342" s="4">
        <v>34.54</v>
      </c>
      <c r="D342" s="4">
        <v>0</v>
      </c>
      <c r="E342" s="4">
        <v>0</v>
      </c>
      <c r="F342" s="4">
        <v>34.54</v>
      </c>
    </row>
    <row r="343" spans="1:6" ht="12.75" customHeight="1" x14ac:dyDescent="0.2">
      <c r="A343" s="3" t="s">
        <v>686</v>
      </c>
      <c r="B343" s="3" t="s">
        <v>687</v>
      </c>
      <c r="C343" s="4">
        <v>126.9</v>
      </c>
      <c r="D343" s="4">
        <v>0</v>
      </c>
      <c r="E343" s="4">
        <v>0</v>
      </c>
      <c r="F343" s="4">
        <v>126.9</v>
      </c>
    </row>
    <row r="344" spans="1:6" ht="12.75" customHeight="1" x14ac:dyDescent="0.2">
      <c r="A344" s="3" t="s">
        <v>688</v>
      </c>
      <c r="B344" s="3" t="s">
        <v>689</v>
      </c>
      <c r="C344" s="4">
        <v>49.98</v>
      </c>
      <c r="D344" s="4">
        <v>0</v>
      </c>
      <c r="E344" s="4">
        <v>0</v>
      </c>
      <c r="F344" s="4">
        <v>49.98</v>
      </c>
    </row>
    <row r="345" spans="1:6" ht="12.75" customHeight="1" x14ac:dyDescent="0.2">
      <c r="A345" s="3" t="s">
        <v>690</v>
      </c>
      <c r="B345" s="3" t="s">
        <v>691</v>
      </c>
      <c r="C345" s="4">
        <v>419.96</v>
      </c>
      <c r="D345" s="4">
        <v>0</v>
      </c>
      <c r="E345" s="4">
        <v>0</v>
      </c>
      <c r="F345" s="4">
        <v>419.96</v>
      </c>
    </row>
    <row r="346" spans="1:6" ht="12.75" customHeight="1" x14ac:dyDescent="0.2">
      <c r="A346" s="3" t="s">
        <v>692</v>
      </c>
      <c r="B346" s="3" t="s">
        <v>693</v>
      </c>
      <c r="C346" s="4">
        <v>1200</v>
      </c>
      <c r="D346" s="4">
        <v>0</v>
      </c>
      <c r="E346" s="4">
        <v>0</v>
      </c>
      <c r="F346" s="4">
        <v>1200</v>
      </c>
    </row>
    <row r="347" spans="1:6" ht="12.75" customHeight="1" x14ac:dyDescent="0.2">
      <c r="A347" s="3" t="s">
        <v>694</v>
      </c>
      <c r="B347" s="3" t="s">
        <v>695</v>
      </c>
      <c r="C347" s="4">
        <v>1200</v>
      </c>
      <c r="D347" s="4">
        <v>0</v>
      </c>
      <c r="E347" s="4">
        <v>0</v>
      </c>
      <c r="F347" s="4">
        <v>1200</v>
      </c>
    </row>
    <row r="348" spans="1:6" ht="12.75" customHeight="1" x14ac:dyDescent="0.2">
      <c r="A348" s="3" t="s">
        <v>696</v>
      </c>
      <c r="B348" s="3" t="s">
        <v>697</v>
      </c>
      <c r="C348" s="4">
        <v>600</v>
      </c>
      <c r="D348" s="4">
        <v>0</v>
      </c>
      <c r="E348" s="4">
        <v>0</v>
      </c>
      <c r="F348" s="4">
        <v>600</v>
      </c>
    </row>
    <row r="349" spans="1:6" ht="12.75" customHeight="1" x14ac:dyDescent="0.2">
      <c r="A349" s="3" t="s">
        <v>698</v>
      </c>
      <c r="B349" s="3" t="s">
        <v>699</v>
      </c>
      <c r="C349" s="4">
        <v>600</v>
      </c>
      <c r="D349" s="4">
        <v>0</v>
      </c>
      <c r="E349" s="4">
        <v>0</v>
      </c>
      <c r="F349" s="4">
        <v>600</v>
      </c>
    </row>
    <row r="350" spans="1:6" ht="12.75" customHeight="1" x14ac:dyDescent="0.2">
      <c r="A350" s="3" t="s">
        <v>700</v>
      </c>
      <c r="B350" s="3" t="s">
        <v>701</v>
      </c>
      <c r="C350" s="4">
        <v>2802.8</v>
      </c>
      <c r="D350" s="4">
        <v>0</v>
      </c>
      <c r="E350" s="4">
        <v>0</v>
      </c>
      <c r="F350" s="4">
        <v>2802.8</v>
      </c>
    </row>
    <row r="351" spans="1:6" ht="12.75" customHeight="1" x14ac:dyDescent="0.2">
      <c r="A351" s="3" t="s">
        <v>702</v>
      </c>
      <c r="B351" s="3" t="s">
        <v>703</v>
      </c>
      <c r="C351" s="4">
        <v>673.76</v>
      </c>
      <c r="D351" s="4">
        <v>0</v>
      </c>
      <c r="E351" s="4">
        <v>0</v>
      </c>
      <c r="F351" s="4">
        <v>673.76</v>
      </c>
    </row>
    <row r="352" spans="1:6" ht="12.75" customHeight="1" x14ac:dyDescent="0.2">
      <c r="A352" s="3" t="s">
        <v>704</v>
      </c>
      <c r="B352" s="3" t="s">
        <v>705</v>
      </c>
      <c r="C352" s="4">
        <v>6607.58</v>
      </c>
      <c r="D352" s="4">
        <v>0</v>
      </c>
      <c r="E352" s="4">
        <v>0</v>
      </c>
      <c r="F352" s="4">
        <v>6607.58</v>
      </c>
    </row>
    <row r="353" spans="1:6" ht="12.75" customHeight="1" x14ac:dyDescent="0.2">
      <c r="A353" s="3" t="s">
        <v>706</v>
      </c>
      <c r="B353" s="3" t="s">
        <v>707</v>
      </c>
      <c r="C353" s="4">
        <v>332.27</v>
      </c>
      <c r="D353" s="4">
        <v>0</v>
      </c>
      <c r="E353" s="4">
        <v>0</v>
      </c>
      <c r="F353" s="4">
        <v>332.27</v>
      </c>
    </row>
    <row r="354" spans="1:6" ht="12.75" customHeight="1" x14ac:dyDescent="0.2">
      <c r="A354" s="3" t="s">
        <v>708</v>
      </c>
      <c r="B354" s="3" t="s">
        <v>709</v>
      </c>
      <c r="C354" s="4">
        <v>39.6</v>
      </c>
      <c r="D354" s="4">
        <v>0</v>
      </c>
      <c r="E354" s="4">
        <v>0</v>
      </c>
      <c r="F354" s="4">
        <v>39.6</v>
      </c>
    </row>
    <row r="355" spans="1:6" ht="12.75" customHeight="1" x14ac:dyDescent="0.2">
      <c r="A355" s="3" t="s">
        <v>710</v>
      </c>
      <c r="B355" s="3" t="s">
        <v>711</v>
      </c>
      <c r="C355" s="4">
        <v>575.96</v>
      </c>
      <c r="D355" s="4">
        <v>0</v>
      </c>
      <c r="E355" s="4">
        <v>0</v>
      </c>
      <c r="F355" s="4">
        <v>575.96</v>
      </c>
    </row>
    <row r="356" spans="1:6" ht="12.75" customHeight="1" x14ac:dyDescent="0.2">
      <c r="A356" s="3" t="s">
        <v>712</v>
      </c>
      <c r="B356" s="3" t="s">
        <v>713</v>
      </c>
      <c r="C356" s="4">
        <v>336.84</v>
      </c>
      <c r="D356" s="4">
        <v>0</v>
      </c>
      <c r="E356" s="4">
        <v>0</v>
      </c>
      <c r="F356" s="4">
        <v>336.84</v>
      </c>
    </row>
    <row r="357" spans="1:6" ht="12.75" customHeight="1" x14ac:dyDescent="0.2">
      <c r="A357" s="3" t="s">
        <v>714</v>
      </c>
      <c r="B357" s="3" t="s">
        <v>715</v>
      </c>
      <c r="C357" s="4">
        <v>649.17999999999995</v>
      </c>
      <c r="D357" s="4">
        <v>0</v>
      </c>
      <c r="E357" s="4">
        <v>0</v>
      </c>
      <c r="F357" s="4">
        <v>649.17999999999995</v>
      </c>
    </row>
    <row r="358" spans="1:6" ht="12.75" customHeight="1" x14ac:dyDescent="0.2">
      <c r="A358" s="3" t="s">
        <v>716</v>
      </c>
      <c r="B358" s="3" t="s">
        <v>717</v>
      </c>
      <c r="C358" s="4">
        <v>2</v>
      </c>
      <c r="D358" s="4">
        <v>0</v>
      </c>
      <c r="E358" s="4">
        <v>0</v>
      </c>
      <c r="F358" s="4">
        <v>2</v>
      </c>
    </row>
    <row r="359" spans="1:6" ht="12.75" customHeight="1" x14ac:dyDescent="0.2">
      <c r="A359" s="3" t="s">
        <v>718</v>
      </c>
      <c r="B359" s="3" t="s">
        <v>719</v>
      </c>
      <c r="C359" s="4">
        <f>SUM(C360:C606)</f>
        <v>5314926.160000002</v>
      </c>
      <c r="D359" s="4">
        <f>SUM(D360:D606)</f>
        <v>54933726.670000002</v>
      </c>
      <c r="E359" s="4">
        <f>SUM(E360:E606)</f>
        <v>55135729.039999999</v>
      </c>
      <c r="F359" s="4">
        <f>SUM(F360:F606)</f>
        <v>5516928.5300000012</v>
      </c>
    </row>
    <row r="360" spans="1:6" ht="12.75" customHeight="1" x14ac:dyDescent="0.2">
      <c r="A360" s="3" t="s">
        <v>720</v>
      </c>
      <c r="B360" s="3" t="s">
        <v>721</v>
      </c>
      <c r="C360" s="4">
        <v>3276.68</v>
      </c>
      <c r="D360" s="4">
        <v>0</v>
      </c>
      <c r="E360" s="4">
        <v>0</v>
      </c>
      <c r="F360" s="4">
        <v>3276.68</v>
      </c>
    </row>
    <row r="361" spans="1:6" ht="12.75" customHeight="1" x14ac:dyDescent="0.2">
      <c r="A361" s="3" t="s">
        <v>722</v>
      </c>
      <c r="B361" s="3" t="s">
        <v>723</v>
      </c>
      <c r="C361" s="4">
        <v>15719.71</v>
      </c>
      <c r="D361" s="4">
        <v>237560.63</v>
      </c>
      <c r="E361" s="4">
        <v>241080.01</v>
      </c>
      <c r="F361" s="4">
        <v>19239.09</v>
      </c>
    </row>
    <row r="362" spans="1:6" ht="12.75" customHeight="1" x14ac:dyDescent="0.2">
      <c r="A362" s="3" t="s">
        <v>724</v>
      </c>
      <c r="B362" s="3" t="s">
        <v>725</v>
      </c>
      <c r="C362" s="4">
        <v>198.6</v>
      </c>
      <c r="D362" s="4">
        <v>0</v>
      </c>
      <c r="E362" s="4">
        <v>0</v>
      </c>
      <c r="F362" s="4">
        <v>198.6</v>
      </c>
    </row>
    <row r="363" spans="1:6" ht="12.75" customHeight="1" x14ac:dyDescent="0.2">
      <c r="A363" s="3" t="s">
        <v>726</v>
      </c>
      <c r="B363" s="3" t="s">
        <v>727</v>
      </c>
      <c r="C363" s="4">
        <v>550.28</v>
      </c>
      <c r="D363" s="4">
        <v>0</v>
      </c>
      <c r="E363" s="4">
        <v>0</v>
      </c>
      <c r="F363" s="4">
        <v>550.28</v>
      </c>
    </row>
    <row r="364" spans="1:6" ht="12.75" customHeight="1" x14ac:dyDescent="0.2">
      <c r="A364" s="3" t="s">
        <v>728</v>
      </c>
      <c r="B364" s="3" t="s">
        <v>729</v>
      </c>
      <c r="C364" s="4">
        <v>7037.36</v>
      </c>
      <c r="D364" s="4">
        <v>0</v>
      </c>
      <c r="E364" s="4">
        <v>0</v>
      </c>
      <c r="F364" s="4">
        <v>7037.36</v>
      </c>
    </row>
    <row r="365" spans="1:6" ht="12.75" customHeight="1" x14ac:dyDescent="0.2">
      <c r="A365" s="3" t="s">
        <v>730</v>
      </c>
      <c r="B365" s="3" t="s">
        <v>731</v>
      </c>
      <c r="C365" s="4">
        <v>172.51</v>
      </c>
      <c r="D365" s="4">
        <v>0</v>
      </c>
      <c r="E365" s="4">
        <v>0</v>
      </c>
      <c r="F365" s="4">
        <v>172.51</v>
      </c>
    </row>
    <row r="366" spans="1:6" ht="12.75" customHeight="1" x14ac:dyDescent="0.2">
      <c r="A366" s="3" t="s">
        <v>732</v>
      </c>
      <c r="B366" s="3" t="s">
        <v>733</v>
      </c>
      <c r="C366" s="4">
        <v>1920.82</v>
      </c>
      <c r="D366" s="4">
        <v>0</v>
      </c>
      <c r="E366" s="4">
        <v>0</v>
      </c>
      <c r="F366" s="4">
        <v>1920.82</v>
      </c>
    </row>
    <row r="367" spans="1:6" ht="12.75" customHeight="1" x14ac:dyDescent="0.2">
      <c r="A367" s="3" t="s">
        <v>734</v>
      </c>
      <c r="B367" s="3" t="s">
        <v>735</v>
      </c>
      <c r="C367" s="4">
        <v>2872.35</v>
      </c>
      <c r="D367" s="4">
        <v>0</v>
      </c>
      <c r="E367" s="4">
        <v>0</v>
      </c>
      <c r="F367" s="4">
        <v>2872.35</v>
      </c>
    </row>
    <row r="368" spans="1:6" ht="12.75" customHeight="1" x14ac:dyDescent="0.2">
      <c r="A368" s="3" t="s">
        <v>736</v>
      </c>
      <c r="B368" s="3" t="s">
        <v>737</v>
      </c>
      <c r="C368" s="4">
        <v>1354.87</v>
      </c>
      <c r="D368" s="4">
        <v>0</v>
      </c>
      <c r="E368" s="4">
        <v>0</v>
      </c>
      <c r="F368" s="4">
        <v>1354.87</v>
      </c>
    </row>
    <row r="369" spans="1:6" ht="12.75" customHeight="1" x14ac:dyDescent="0.2">
      <c r="A369" s="3" t="s">
        <v>738</v>
      </c>
      <c r="B369" s="3" t="s">
        <v>739</v>
      </c>
      <c r="C369" s="4">
        <v>40.6</v>
      </c>
      <c r="D369" s="4">
        <v>0</v>
      </c>
      <c r="E369" s="4">
        <v>0</v>
      </c>
      <c r="F369" s="4">
        <v>40.6</v>
      </c>
    </row>
    <row r="370" spans="1:6" ht="12.75" customHeight="1" x14ac:dyDescent="0.2">
      <c r="A370" s="3" t="s">
        <v>740</v>
      </c>
      <c r="B370" s="3" t="s">
        <v>741</v>
      </c>
      <c r="C370" s="4">
        <v>657.53</v>
      </c>
      <c r="D370" s="4">
        <v>0</v>
      </c>
      <c r="E370" s="4">
        <v>0</v>
      </c>
      <c r="F370" s="4">
        <v>657.53</v>
      </c>
    </row>
    <row r="371" spans="1:6" ht="12.75" customHeight="1" x14ac:dyDescent="0.2">
      <c r="A371" s="3" t="s">
        <v>742</v>
      </c>
      <c r="B371" s="3" t="s">
        <v>743</v>
      </c>
      <c r="C371" s="4">
        <v>9955.85</v>
      </c>
      <c r="D371" s="4">
        <v>0</v>
      </c>
      <c r="E371" s="4">
        <v>471.72</v>
      </c>
      <c r="F371" s="4">
        <v>10427.57</v>
      </c>
    </row>
    <row r="372" spans="1:6" ht="12.75" customHeight="1" x14ac:dyDescent="0.2">
      <c r="A372" s="3" t="s">
        <v>744</v>
      </c>
      <c r="B372" s="3" t="s">
        <v>745</v>
      </c>
      <c r="C372" s="4">
        <v>180.17</v>
      </c>
      <c r="D372" s="4">
        <v>0</v>
      </c>
      <c r="E372" s="4">
        <v>0</v>
      </c>
      <c r="F372" s="4">
        <v>180.17</v>
      </c>
    </row>
    <row r="373" spans="1:6" ht="12.75" customHeight="1" x14ac:dyDescent="0.2">
      <c r="A373" s="3" t="s">
        <v>746</v>
      </c>
      <c r="B373" s="3" t="s">
        <v>747</v>
      </c>
      <c r="C373" s="4">
        <v>38453.64</v>
      </c>
      <c r="D373" s="4">
        <v>123793.75</v>
      </c>
      <c r="E373" s="4">
        <v>105446.08</v>
      </c>
      <c r="F373" s="4">
        <v>20105.97</v>
      </c>
    </row>
    <row r="374" spans="1:6" ht="12.75" customHeight="1" x14ac:dyDescent="0.2">
      <c r="A374" s="3" t="s">
        <v>748</v>
      </c>
      <c r="B374" s="3" t="s">
        <v>749</v>
      </c>
      <c r="C374" s="4">
        <v>16256.3</v>
      </c>
      <c r="D374" s="4">
        <v>80304.75</v>
      </c>
      <c r="E374" s="4">
        <v>75706.3</v>
      </c>
      <c r="F374" s="4">
        <v>11657.85</v>
      </c>
    </row>
    <row r="375" spans="1:6" ht="12.75" customHeight="1" x14ac:dyDescent="0.2">
      <c r="A375" s="3" t="s">
        <v>750</v>
      </c>
      <c r="B375" s="3" t="s">
        <v>751</v>
      </c>
      <c r="C375" s="4">
        <v>185976.34</v>
      </c>
      <c r="D375" s="4">
        <v>2244691.15</v>
      </c>
      <c r="E375" s="4">
        <v>2253206.7400000002</v>
      </c>
      <c r="F375" s="4">
        <v>194491.93</v>
      </c>
    </row>
    <row r="376" spans="1:6" ht="12.75" customHeight="1" x14ac:dyDescent="0.2">
      <c r="A376" s="3" t="s">
        <v>752</v>
      </c>
      <c r="B376" s="3" t="s">
        <v>753</v>
      </c>
      <c r="C376" s="4">
        <v>2030.79</v>
      </c>
      <c r="D376" s="4">
        <v>0</v>
      </c>
      <c r="E376" s="4">
        <v>0</v>
      </c>
      <c r="F376" s="4">
        <v>2030.79</v>
      </c>
    </row>
    <row r="377" spans="1:6" ht="12.75" customHeight="1" x14ac:dyDescent="0.2">
      <c r="A377" s="3" t="s">
        <v>754</v>
      </c>
      <c r="B377" s="3" t="s">
        <v>755</v>
      </c>
      <c r="C377" s="4">
        <v>352731.3</v>
      </c>
      <c r="D377" s="4">
        <v>0</v>
      </c>
      <c r="E377" s="4">
        <v>0</v>
      </c>
      <c r="F377" s="4">
        <v>352731.3</v>
      </c>
    </row>
    <row r="378" spans="1:6" ht="12.75" customHeight="1" x14ac:dyDescent="0.2">
      <c r="A378" s="3" t="s">
        <v>756</v>
      </c>
      <c r="B378" s="3" t="s">
        <v>757</v>
      </c>
      <c r="C378" s="4">
        <v>32</v>
      </c>
      <c r="D378" s="4">
        <v>0</v>
      </c>
      <c r="E378" s="4">
        <v>0</v>
      </c>
      <c r="F378" s="4">
        <v>32</v>
      </c>
    </row>
    <row r="379" spans="1:6" ht="12.75" customHeight="1" x14ac:dyDescent="0.2">
      <c r="A379" s="3" t="s">
        <v>758</v>
      </c>
      <c r="B379" s="3" t="s">
        <v>759</v>
      </c>
      <c r="C379" s="4">
        <v>175.68</v>
      </c>
      <c r="D379" s="4">
        <v>0</v>
      </c>
      <c r="E379" s="4">
        <v>0</v>
      </c>
      <c r="F379" s="4">
        <v>175.68</v>
      </c>
    </row>
    <row r="380" spans="1:6" ht="12.75" customHeight="1" x14ac:dyDescent="0.2">
      <c r="A380" s="3" t="s">
        <v>760</v>
      </c>
      <c r="B380" s="3" t="s">
        <v>761</v>
      </c>
      <c r="C380" s="4">
        <v>2400.54</v>
      </c>
      <c r="D380" s="4">
        <v>0</v>
      </c>
      <c r="E380" s="4">
        <v>0</v>
      </c>
      <c r="F380" s="4">
        <v>2400.54</v>
      </c>
    </row>
    <row r="381" spans="1:6" ht="12.75" customHeight="1" x14ac:dyDescent="0.2">
      <c r="A381" s="3" t="s">
        <v>762</v>
      </c>
      <c r="B381" s="3" t="s">
        <v>763</v>
      </c>
      <c r="C381" s="4">
        <v>5685.57</v>
      </c>
      <c r="D381" s="4">
        <v>0</v>
      </c>
      <c r="E381" s="4">
        <v>0</v>
      </c>
      <c r="F381" s="4">
        <v>5685.57</v>
      </c>
    </row>
    <row r="382" spans="1:6" ht="12.75" customHeight="1" x14ac:dyDescent="0.2">
      <c r="A382" s="3" t="s">
        <v>764</v>
      </c>
      <c r="B382" s="3" t="s">
        <v>765</v>
      </c>
      <c r="C382" s="4">
        <v>1028.5</v>
      </c>
      <c r="D382" s="4">
        <v>0</v>
      </c>
      <c r="E382" s="4">
        <v>0</v>
      </c>
      <c r="F382" s="4">
        <v>1028.5</v>
      </c>
    </row>
    <row r="383" spans="1:6" ht="12.75" customHeight="1" x14ac:dyDescent="0.2">
      <c r="A383" s="3" t="s">
        <v>766</v>
      </c>
      <c r="B383" s="3" t="s">
        <v>767</v>
      </c>
      <c r="C383" s="4">
        <v>6802.05</v>
      </c>
      <c r="D383" s="4">
        <v>0</v>
      </c>
      <c r="E383" s="4">
        <v>0</v>
      </c>
      <c r="F383" s="4">
        <v>6802.05</v>
      </c>
    </row>
    <row r="384" spans="1:6" ht="12.75" customHeight="1" x14ac:dyDescent="0.2">
      <c r="A384" s="3" t="s">
        <v>768</v>
      </c>
      <c r="B384" s="3" t="s">
        <v>769</v>
      </c>
      <c r="C384" s="4">
        <v>2048</v>
      </c>
      <c r="D384" s="4">
        <v>0</v>
      </c>
      <c r="E384" s="4">
        <v>0</v>
      </c>
      <c r="F384" s="4">
        <v>2048</v>
      </c>
    </row>
    <row r="385" spans="1:6" ht="12.75" customHeight="1" x14ac:dyDescent="0.2">
      <c r="A385" s="3" t="s">
        <v>770</v>
      </c>
      <c r="B385" s="3" t="s">
        <v>771</v>
      </c>
      <c r="C385" s="4">
        <v>7217.14</v>
      </c>
      <c r="D385" s="4">
        <v>0</v>
      </c>
      <c r="E385" s="4">
        <v>0</v>
      </c>
      <c r="F385" s="4">
        <v>7217.14</v>
      </c>
    </row>
    <row r="386" spans="1:6" ht="12.75" customHeight="1" x14ac:dyDescent="0.2">
      <c r="A386" s="3" t="s">
        <v>772</v>
      </c>
      <c r="B386" s="3" t="s">
        <v>773</v>
      </c>
      <c r="C386" s="4">
        <v>2196.09</v>
      </c>
      <c r="D386" s="4">
        <v>82499.75</v>
      </c>
      <c r="E386" s="4">
        <v>88600</v>
      </c>
      <c r="F386" s="4">
        <v>8296.34</v>
      </c>
    </row>
    <row r="387" spans="1:6" ht="12.75" customHeight="1" x14ac:dyDescent="0.2">
      <c r="A387" s="3" t="s">
        <v>774</v>
      </c>
      <c r="B387" s="3" t="s">
        <v>775</v>
      </c>
      <c r="C387" s="4">
        <v>266</v>
      </c>
      <c r="D387" s="4">
        <v>0</v>
      </c>
      <c r="E387" s="4">
        <v>0</v>
      </c>
      <c r="F387" s="4">
        <v>266</v>
      </c>
    </row>
    <row r="388" spans="1:6" ht="12.75" customHeight="1" x14ac:dyDescent="0.2">
      <c r="A388" s="3" t="s">
        <v>776</v>
      </c>
      <c r="B388" s="3" t="s">
        <v>777</v>
      </c>
      <c r="C388" s="4">
        <v>61209.919999999998</v>
      </c>
      <c r="D388" s="4">
        <v>0</v>
      </c>
      <c r="E388" s="4">
        <v>0</v>
      </c>
      <c r="F388" s="4">
        <v>61209.919999999998</v>
      </c>
    </row>
    <row r="389" spans="1:6" ht="12.75" customHeight="1" x14ac:dyDescent="0.2">
      <c r="A389" s="3" t="s">
        <v>778</v>
      </c>
      <c r="B389" s="3" t="s">
        <v>779</v>
      </c>
      <c r="C389" s="4">
        <v>3915.2</v>
      </c>
      <c r="D389" s="4">
        <v>0</v>
      </c>
      <c r="E389" s="4">
        <v>0</v>
      </c>
      <c r="F389" s="4">
        <v>3915.2</v>
      </c>
    </row>
    <row r="390" spans="1:6" ht="12.75" customHeight="1" x14ac:dyDescent="0.2">
      <c r="A390" s="3" t="s">
        <v>780</v>
      </c>
      <c r="B390" s="3" t="s">
        <v>781</v>
      </c>
      <c r="C390" s="4">
        <v>484.01</v>
      </c>
      <c r="D390" s="4">
        <v>0</v>
      </c>
      <c r="E390" s="4">
        <v>0</v>
      </c>
      <c r="F390" s="4">
        <v>484.01</v>
      </c>
    </row>
    <row r="391" spans="1:6" ht="12.75" customHeight="1" x14ac:dyDescent="0.2">
      <c r="A391" s="3" t="s">
        <v>782</v>
      </c>
      <c r="B391" s="3" t="s">
        <v>783</v>
      </c>
      <c r="C391" s="4">
        <v>5767.89</v>
      </c>
      <c r="D391" s="4">
        <v>0</v>
      </c>
      <c r="E391" s="4">
        <v>0</v>
      </c>
      <c r="F391" s="4">
        <v>5767.89</v>
      </c>
    </row>
    <row r="392" spans="1:6" ht="12.75" customHeight="1" x14ac:dyDescent="0.2">
      <c r="A392" s="3" t="s">
        <v>784</v>
      </c>
      <c r="B392" s="3" t="s">
        <v>785</v>
      </c>
      <c r="C392" s="4">
        <v>11340.21</v>
      </c>
      <c r="D392" s="4">
        <v>146184.65</v>
      </c>
      <c r="E392" s="4">
        <v>146458.38</v>
      </c>
      <c r="F392" s="4">
        <v>11613.94</v>
      </c>
    </row>
    <row r="393" spans="1:6" ht="12.75" customHeight="1" x14ac:dyDescent="0.2">
      <c r="A393" s="3" t="s">
        <v>786</v>
      </c>
      <c r="B393" s="3" t="s">
        <v>787</v>
      </c>
      <c r="C393" s="4">
        <v>150.84</v>
      </c>
      <c r="D393" s="4">
        <v>0</v>
      </c>
      <c r="E393" s="4">
        <v>0</v>
      </c>
      <c r="F393" s="4">
        <v>150.84</v>
      </c>
    </row>
    <row r="394" spans="1:6" ht="12.75" customHeight="1" x14ac:dyDescent="0.2">
      <c r="A394" s="3" t="s">
        <v>788</v>
      </c>
      <c r="B394" s="3" t="s">
        <v>789</v>
      </c>
      <c r="C394" s="4">
        <v>60590.54</v>
      </c>
      <c r="D394" s="4">
        <v>0</v>
      </c>
      <c r="E394" s="4">
        <v>0</v>
      </c>
      <c r="F394" s="4">
        <v>60590.54</v>
      </c>
    </row>
    <row r="395" spans="1:6" ht="12.75" customHeight="1" x14ac:dyDescent="0.2">
      <c r="A395" s="3" t="s">
        <v>790</v>
      </c>
      <c r="B395" s="3" t="s">
        <v>791</v>
      </c>
      <c r="C395" s="4">
        <v>1774.41</v>
      </c>
      <c r="D395" s="4">
        <v>0</v>
      </c>
      <c r="E395" s="4">
        <v>0</v>
      </c>
      <c r="F395" s="4">
        <v>1774.41</v>
      </c>
    </row>
    <row r="396" spans="1:6" ht="12.75" customHeight="1" x14ac:dyDescent="0.2">
      <c r="A396" s="3" t="s">
        <v>792</v>
      </c>
      <c r="B396" s="3" t="s">
        <v>793</v>
      </c>
      <c r="C396" s="4">
        <v>593.6</v>
      </c>
      <c r="D396" s="4">
        <v>0</v>
      </c>
      <c r="E396" s="4">
        <v>0</v>
      </c>
      <c r="F396" s="4">
        <v>593.6</v>
      </c>
    </row>
    <row r="397" spans="1:6" ht="12.75" customHeight="1" x14ac:dyDescent="0.2">
      <c r="A397" s="3" t="s">
        <v>794</v>
      </c>
      <c r="B397" s="3" t="s">
        <v>795</v>
      </c>
      <c r="C397" s="4">
        <v>11262</v>
      </c>
      <c r="D397" s="4">
        <v>110631.02</v>
      </c>
      <c r="E397" s="4">
        <v>105000.02</v>
      </c>
      <c r="F397" s="4">
        <v>5631</v>
      </c>
    </row>
    <row r="398" spans="1:6" ht="12.75" customHeight="1" x14ac:dyDescent="0.2">
      <c r="A398" s="3" t="s">
        <v>796</v>
      </c>
      <c r="B398" s="3" t="s">
        <v>797</v>
      </c>
      <c r="C398" s="4">
        <v>150</v>
      </c>
      <c r="D398" s="4">
        <v>0</v>
      </c>
      <c r="E398" s="4">
        <v>0</v>
      </c>
      <c r="F398" s="4">
        <v>150</v>
      </c>
    </row>
    <row r="399" spans="1:6" ht="12.75" customHeight="1" x14ac:dyDescent="0.2">
      <c r="A399" s="3" t="s">
        <v>798</v>
      </c>
      <c r="B399" s="3" t="s">
        <v>799</v>
      </c>
      <c r="C399" s="4">
        <v>40993.68</v>
      </c>
      <c r="D399" s="4">
        <v>397841.74</v>
      </c>
      <c r="E399" s="4">
        <v>404430.01</v>
      </c>
      <c r="F399" s="4">
        <v>47581.95</v>
      </c>
    </row>
    <row r="400" spans="1:6" ht="12.75" customHeight="1" x14ac:dyDescent="0.2">
      <c r="A400" s="3" t="s">
        <v>800</v>
      </c>
      <c r="B400" s="3" t="s">
        <v>801</v>
      </c>
      <c r="C400" s="4">
        <v>14077.5</v>
      </c>
      <c r="D400" s="4">
        <v>210556.5</v>
      </c>
      <c r="E400" s="4">
        <v>216187.5</v>
      </c>
      <c r="F400" s="4">
        <v>19708.5</v>
      </c>
    </row>
    <row r="401" spans="1:6" ht="12.75" customHeight="1" x14ac:dyDescent="0.2">
      <c r="A401" s="3" t="s">
        <v>802</v>
      </c>
      <c r="B401" s="3" t="s">
        <v>803</v>
      </c>
      <c r="C401" s="4">
        <v>33786</v>
      </c>
      <c r="D401" s="4">
        <v>241703.25</v>
      </c>
      <c r="E401" s="4">
        <v>237480</v>
      </c>
      <c r="F401" s="4">
        <v>29562.75</v>
      </c>
    </row>
    <row r="402" spans="1:6" ht="12.75" customHeight="1" x14ac:dyDescent="0.2">
      <c r="A402" s="3" t="s">
        <v>804</v>
      </c>
      <c r="B402" s="3" t="s">
        <v>805</v>
      </c>
      <c r="C402" s="4">
        <v>7500</v>
      </c>
      <c r="D402" s="4">
        <v>50625</v>
      </c>
      <c r="E402" s="4">
        <v>50625</v>
      </c>
      <c r="F402" s="4">
        <v>7500</v>
      </c>
    </row>
    <row r="403" spans="1:6" ht="12.75" customHeight="1" x14ac:dyDescent="0.2">
      <c r="A403" s="3" t="s">
        <v>806</v>
      </c>
      <c r="B403" s="3" t="s">
        <v>807</v>
      </c>
      <c r="C403" s="4">
        <v>16500</v>
      </c>
      <c r="D403" s="4">
        <v>121375</v>
      </c>
      <c r="E403" s="4">
        <v>110125</v>
      </c>
      <c r="F403" s="4">
        <v>5250</v>
      </c>
    </row>
    <row r="404" spans="1:6" ht="12.75" customHeight="1" x14ac:dyDescent="0.2">
      <c r="A404" s="3" t="s">
        <v>808</v>
      </c>
      <c r="B404" s="3" t="s">
        <v>809</v>
      </c>
      <c r="C404" s="4">
        <v>66</v>
      </c>
      <c r="D404" s="4">
        <v>0</v>
      </c>
      <c r="E404" s="4">
        <v>0</v>
      </c>
      <c r="F404" s="4">
        <v>66</v>
      </c>
    </row>
    <row r="405" spans="1:6" ht="12.75" customHeight="1" x14ac:dyDescent="0.2">
      <c r="A405" s="3" t="s">
        <v>810</v>
      </c>
      <c r="B405" s="3" t="s">
        <v>811</v>
      </c>
      <c r="C405" s="4">
        <v>6000</v>
      </c>
      <c r="D405" s="4">
        <v>28500</v>
      </c>
      <c r="E405" s="4">
        <v>28500</v>
      </c>
      <c r="F405" s="4">
        <v>6000</v>
      </c>
    </row>
    <row r="406" spans="1:6" ht="12.75" customHeight="1" x14ac:dyDescent="0.2">
      <c r="A406" s="3" t="s">
        <v>812</v>
      </c>
      <c r="B406" s="3" t="s">
        <v>813</v>
      </c>
      <c r="C406" s="4">
        <v>126</v>
      </c>
      <c r="D406" s="4">
        <v>0</v>
      </c>
      <c r="E406" s="4">
        <v>0</v>
      </c>
      <c r="F406" s="4">
        <v>126</v>
      </c>
    </row>
    <row r="407" spans="1:6" ht="12.75" customHeight="1" x14ac:dyDescent="0.2">
      <c r="A407" s="3" t="s">
        <v>814</v>
      </c>
      <c r="B407" s="3" t="s">
        <v>815</v>
      </c>
      <c r="C407" s="4">
        <v>33082.120000000003</v>
      </c>
      <c r="D407" s="4">
        <v>440997</v>
      </c>
      <c r="E407" s="4">
        <v>443812.5</v>
      </c>
      <c r="F407" s="4">
        <v>35897.620000000003</v>
      </c>
    </row>
    <row r="408" spans="1:6" ht="12.75" customHeight="1" x14ac:dyDescent="0.2">
      <c r="A408" s="3" t="s">
        <v>816</v>
      </c>
      <c r="B408" s="3" t="s">
        <v>817</v>
      </c>
      <c r="C408" s="4">
        <v>1200</v>
      </c>
      <c r="D408" s="4">
        <v>0</v>
      </c>
      <c r="E408" s="4">
        <v>0</v>
      </c>
      <c r="F408" s="4">
        <v>1200</v>
      </c>
    </row>
    <row r="409" spans="1:6" ht="12.75" customHeight="1" x14ac:dyDescent="0.2">
      <c r="A409" s="3" t="s">
        <v>818</v>
      </c>
      <c r="B409" s="3" t="s">
        <v>819</v>
      </c>
      <c r="C409" s="4">
        <v>3000</v>
      </c>
      <c r="D409" s="4">
        <v>0</v>
      </c>
      <c r="E409" s="4">
        <v>0</v>
      </c>
      <c r="F409" s="4">
        <v>3000</v>
      </c>
    </row>
    <row r="410" spans="1:6" ht="12.75" customHeight="1" x14ac:dyDescent="0.2">
      <c r="A410" s="3" t="s">
        <v>820</v>
      </c>
      <c r="B410" s="3" t="s">
        <v>821</v>
      </c>
      <c r="C410" s="4">
        <v>2400</v>
      </c>
      <c r="D410" s="4">
        <v>0</v>
      </c>
      <c r="E410" s="4">
        <v>0</v>
      </c>
      <c r="F410" s="4">
        <v>2400</v>
      </c>
    </row>
    <row r="411" spans="1:6" ht="12.75" customHeight="1" x14ac:dyDescent="0.2">
      <c r="A411" s="3" t="s">
        <v>822</v>
      </c>
      <c r="B411" s="3" t="s">
        <v>823</v>
      </c>
      <c r="C411" s="4">
        <v>43830</v>
      </c>
      <c r="D411" s="4">
        <v>522375</v>
      </c>
      <c r="E411" s="4">
        <v>525765</v>
      </c>
      <c r="F411" s="4">
        <v>47220</v>
      </c>
    </row>
    <row r="412" spans="1:6" ht="12.75" customHeight="1" x14ac:dyDescent="0.2">
      <c r="A412" s="3" t="s">
        <v>824</v>
      </c>
      <c r="B412" s="3" t="s">
        <v>825</v>
      </c>
      <c r="C412" s="4">
        <v>30970.5</v>
      </c>
      <c r="D412" s="4">
        <v>289413.75</v>
      </c>
      <c r="E412" s="4">
        <v>282375</v>
      </c>
      <c r="F412" s="4">
        <v>23931.75</v>
      </c>
    </row>
    <row r="413" spans="1:6" ht="12.75" customHeight="1" x14ac:dyDescent="0.2">
      <c r="A413" s="3" t="s">
        <v>826</v>
      </c>
      <c r="B413" s="3" t="s">
        <v>827</v>
      </c>
      <c r="C413" s="4">
        <v>106637.32</v>
      </c>
      <c r="D413" s="4">
        <v>1359905.28</v>
      </c>
      <c r="E413" s="4">
        <v>1359600.01</v>
      </c>
      <c r="F413" s="4">
        <v>106332.05</v>
      </c>
    </row>
    <row r="414" spans="1:6" ht="12.75" customHeight="1" x14ac:dyDescent="0.2">
      <c r="A414" s="3" t="s">
        <v>828</v>
      </c>
      <c r="B414" s="3" t="s">
        <v>829</v>
      </c>
      <c r="C414" s="4">
        <v>11250</v>
      </c>
      <c r="D414" s="4">
        <v>132187.5</v>
      </c>
      <c r="E414" s="4">
        <v>132937.5</v>
      </c>
      <c r="F414" s="4">
        <v>12000</v>
      </c>
    </row>
    <row r="415" spans="1:6" ht="12.75" customHeight="1" x14ac:dyDescent="0.2">
      <c r="A415" s="3" t="s">
        <v>830</v>
      </c>
      <c r="B415" s="3" t="s">
        <v>831</v>
      </c>
      <c r="C415" s="4">
        <v>612</v>
      </c>
      <c r="D415" s="4">
        <v>0</v>
      </c>
      <c r="E415" s="4">
        <v>0</v>
      </c>
      <c r="F415" s="4">
        <v>612</v>
      </c>
    </row>
    <row r="416" spans="1:6" ht="12.75" customHeight="1" x14ac:dyDescent="0.2">
      <c r="A416" s="3" t="s">
        <v>832</v>
      </c>
      <c r="B416" s="3" t="s">
        <v>833</v>
      </c>
      <c r="C416" s="4">
        <v>8955.76</v>
      </c>
      <c r="D416" s="4">
        <v>0</v>
      </c>
      <c r="E416" s="4">
        <v>0</v>
      </c>
      <c r="F416" s="4">
        <v>8955.76</v>
      </c>
    </row>
    <row r="417" spans="1:6" ht="12.75" customHeight="1" x14ac:dyDescent="0.2">
      <c r="A417" s="3" t="s">
        <v>834</v>
      </c>
      <c r="B417" s="3" t="s">
        <v>835</v>
      </c>
      <c r="C417" s="4">
        <v>0</v>
      </c>
      <c r="D417" s="4">
        <v>750</v>
      </c>
      <c r="E417" s="4">
        <v>750</v>
      </c>
      <c r="F417" s="4">
        <v>0</v>
      </c>
    </row>
    <row r="418" spans="1:6" ht="12.75" customHeight="1" x14ac:dyDescent="0.2">
      <c r="A418" s="3" t="s">
        <v>836</v>
      </c>
      <c r="B418" s="3" t="s">
        <v>837</v>
      </c>
      <c r="C418" s="4">
        <v>7038.75</v>
      </c>
      <c r="D418" s="4">
        <v>140625</v>
      </c>
      <c r="E418" s="4">
        <v>140625</v>
      </c>
      <c r="F418" s="4">
        <v>7038.75</v>
      </c>
    </row>
    <row r="419" spans="1:6" ht="12.75" customHeight="1" x14ac:dyDescent="0.2">
      <c r="A419" s="3" t="s">
        <v>838</v>
      </c>
      <c r="B419" s="3" t="s">
        <v>839</v>
      </c>
      <c r="C419" s="4">
        <v>77022.36</v>
      </c>
      <c r="D419" s="4">
        <v>1552312.37</v>
      </c>
      <c r="E419" s="4">
        <v>1616346.76</v>
      </c>
      <c r="F419" s="4">
        <v>141056.75</v>
      </c>
    </row>
    <row r="420" spans="1:6" ht="12.75" customHeight="1" x14ac:dyDescent="0.2">
      <c r="A420" s="3" t="s">
        <v>840</v>
      </c>
      <c r="B420" s="3" t="s">
        <v>841</v>
      </c>
      <c r="C420" s="4">
        <v>16893</v>
      </c>
      <c r="D420" s="4">
        <v>152643</v>
      </c>
      <c r="E420" s="4">
        <v>135750</v>
      </c>
      <c r="F420" s="4">
        <v>0</v>
      </c>
    </row>
    <row r="421" spans="1:6" ht="12.75" customHeight="1" x14ac:dyDescent="0.2">
      <c r="A421" s="3" t="s">
        <v>842</v>
      </c>
      <c r="B421" s="3" t="s">
        <v>843</v>
      </c>
      <c r="C421" s="4">
        <v>8580</v>
      </c>
      <c r="D421" s="4">
        <v>27300</v>
      </c>
      <c r="E421" s="4">
        <v>24180</v>
      </c>
      <c r="F421" s="4">
        <v>5460</v>
      </c>
    </row>
    <row r="422" spans="1:6" ht="12.75" customHeight="1" x14ac:dyDescent="0.2">
      <c r="A422" s="3" t="s">
        <v>844</v>
      </c>
      <c r="B422" s="3" t="s">
        <v>845</v>
      </c>
      <c r="C422" s="4">
        <v>12669.75</v>
      </c>
      <c r="D422" s="4">
        <v>215250.05</v>
      </c>
      <c r="E422" s="4">
        <v>215250.05</v>
      </c>
      <c r="F422" s="4">
        <v>12669.75</v>
      </c>
    </row>
    <row r="423" spans="1:6" ht="12.75" customHeight="1" x14ac:dyDescent="0.2">
      <c r="A423" s="3" t="s">
        <v>846</v>
      </c>
      <c r="B423" s="3" t="s">
        <v>847</v>
      </c>
      <c r="C423" s="4">
        <v>0</v>
      </c>
      <c r="D423" s="4">
        <v>10134</v>
      </c>
      <c r="E423" s="4">
        <v>10134</v>
      </c>
      <c r="F423" s="4">
        <v>0</v>
      </c>
    </row>
    <row r="424" spans="1:6" ht="12.75" customHeight="1" x14ac:dyDescent="0.2">
      <c r="A424" s="3" t="s">
        <v>848</v>
      </c>
      <c r="B424" s="3" t="s">
        <v>849</v>
      </c>
      <c r="C424" s="4">
        <v>800</v>
      </c>
      <c r="D424" s="4">
        <v>0</v>
      </c>
      <c r="E424" s="4">
        <v>0</v>
      </c>
      <c r="F424" s="4">
        <v>800</v>
      </c>
    </row>
    <row r="425" spans="1:6" ht="12.75" customHeight="1" x14ac:dyDescent="0.2">
      <c r="A425" s="3" t="s">
        <v>850</v>
      </c>
      <c r="B425" s="3" t="s">
        <v>851</v>
      </c>
      <c r="C425" s="4">
        <v>6588.27</v>
      </c>
      <c r="D425" s="4">
        <v>70765.77</v>
      </c>
      <c r="E425" s="4">
        <v>64177.5</v>
      </c>
      <c r="F425" s="4">
        <v>0</v>
      </c>
    </row>
    <row r="426" spans="1:6" ht="12.75" customHeight="1" x14ac:dyDescent="0.2">
      <c r="A426" s="3" t="s">
        <v>852</v>
      </c>
      <c r="B426" s="3" t="s">
        <v>853</v>
      </c>
      <c r="C426" s="4">
        <v>2400</v>
      </c>
      <c r="D426" s="4">
        <v>0</v>
      </c>
      <c r="E426" s="4">
        <v>0</v>
      </c>
      <c r="F426" s="4">
        <v>2400</v>
      </c>
    </row>
    <row r="427" spans="1:6" ht="12.75" customHeight="1" x14ac:dyDescent="0.2">
      <c r="A427" s="3" t="s">
        <v>854</v>
      </c>
      <c r="B427" s="3" t="s">
        <v>855</v>
      </c>
      <c r="C427" s="4">
        <v>29550</v>
      </c>
      <c r="D427" s="4">
        <v>310800</v>
      </c>
      <c r="E427" s="4">
        <v>304950</v>
      </c>
      <c r="F427" s="4">
        <v>23700</v>
      </c>
    </row>
    <row r="428" spans="1:6" ht="12.75" customHeight="1" x14ac:dyDescent="0.2">
      <c r="A428" s="3" t="s">
        <v>856</v>
      </c>
      <c r="B428" s="3" t="s">
        <v>857</v>
      </c>
      <c r="C428" s="4">
        <v>41528.620000000003</v>
      </c>
      <c r="D428" s="4">
        <v>441948.19</v>
      </c>
      <c r="E428" s="4">
        <v>439250</v>
      </c>
      <c r="F428" s="4">
        <v>38830.43</v>
      </c>
    </row>
    <row r="429" spans="1:6" ht="12.75" customHeight="1" x14ac:dyDescent="0.2">
      <c r="A429" s="3" t="s">
        <v>858</v>
      </c>
      <c r="B429" s="3" t="s">
        <v>859</v>
      </c>
      <c r="C429" s="4">
        <v>38250</v>
      </c>
      <c r="D429" s="4">
        <v>375000</v>
      </c>
      <c r="E429" s="4">
        <v>377250</v>
      </c>
      <c r="F429" s="4">
        <v>40500</v>
      </c>
    </row>
    <row r="430" spans="1:6" ht="12.75" customHeight="1" x14ac:dyDescent="0.2">
      <c r="A430" s="3" t="s">
        <v>860</v>
      </c>
      <c r="B430" s="3" t="s">
        <v>861</v>
      </c>
      <c r="C430" s="4">
        <v>9570</v>
      </c>
      <c r="D430" s="4">
        <v>105030</v>
      </c>
      <c r="E430" s="4">
        <v>108660</v>
      </c>
      <c r="F430" s="4">
        <v>13200</v>
      </c>
    </row>
    <row r="431" spans="1:6" ht="12.75" customHeight="1" x14ac:dyDescent="0.2">
      <c r="A431" s="3" t="s">
        <v>862</v>
      </c>
      <c r="B431" s="3" t="s">
        <v>863</v>
      </c>
      <c r="C431" s="4">
        <v>18582.3</v>
      </c>
      <c r="D431" s="4">
        <v>259989.3</v>
      </c>
      <c r="E431" s="4">
        <v>258300</v>
      </c>
      <c r="F431" s="4">
        <v>16893</v>
      </c>
    </row>
    <row r="432" spans="1:6" ht="12.75" customHeight="1" x14ac:dyDescent="0.2">
      <c r="A432" s="3" t="s">
        <v>864</v>
      </c>
      <c r="B432" s="3" t="s">
        <v>865</v>
      </c>
      <c r="C432" s="4">
        <v>12840</v>
      </c>
      <c r="D432" s="4">
        <v>202020</v>
      </c>
      <c r="E432" s="4">
        <v>200280</v>
      </c>
      <c r="F432" s="4">
        <v>11100</v>
      </c>
    </row>
    <row r="433" spans="1:6" ht="12.75" customHeight="1" x14ac:dyDescent="0.2">
      <c r="A433" s="3" t="s">
        <v>866</v>
      </c>
      <c r="B433" s="3" t="s">
        <v>867</v>
      </c>
      <c r="C433" s="4">
        <v>19426.95</v>
      </c>
      <c r="D433" s="4">
        <v>268744.65000000002</v>
      </c>
      <c r="E433" s="4">
        <v>267900</v>
      </c>
      <c r="F433" s="4">
        <v>18582.3</v>
      </c>
    </row>
    <row r="434" spans="1:6" ht="12.75" customHeight="1" x14ac:dyDescent="0.2">
      <c r="A434" s="3" t="s">
        <v>868</v>
      </c>
      <c r="B434" s="3" t="s">
        <v>869</v>
      </c>
      <c r="C434" s="4">
        <v>34500</v>
      </c>
      <c r="D434" s="4">
        <v>396437.5</v>
      </c>
      <c r="E434" s="4">
        <v>402437.5</v>
      </c>
      <c r="F434" s="4">
        <v>40500</v>
      </c>
    </row>
    <row r="435" spans="1:6" ht="12.75" customHeight="1" x14ac:dyDescent="0.2">
      <c r="A435" s="3" t="s">
        <v>870</v>
      </c>
      <c r="B435" s="3" t="s">
        <v>871</v>
      </c>
      <c r="C435" s="4">
        <v>23010</v>
      </c>
      <c r="D435" s="4">
        <v>300690</v>
      </c>
      <c r="E435" s="4">
        <v>298740</v>
      </c>
      <c r="F435" s="4">
        <v>21060</v>
      </c>
    </row>
    <row r="436" spans="1:6" ht="12.75" customHeight="1" x14ac:dyDescent="0.2">
      <c r="A436" s="3" t="s">
        <v>872</v>
      </c>
      <c r="B436" s="3" t="s">
        <v>873</v>
      </c>
      <c r="C436" s="4">
        <v>21060</v>
      </c>
      <c r="D436" s="4">
        <v>244395</v>
      </c>
      <c r="E436" s="4">
        <v>245475</v>
      </c>
      <c r="F436" s="4">
        <v>22140</v>
      </c>
    </row>
    <row r="437" spans="1:6" ht="12.75" customHeight="1" x14ac:dyDescent="0.2">
      <c r="A437" s="3" t="s">
        <v>874</v>
      </c>
      <c r="B437" s="3" t="s">
        <v>875</v>
      </c>
      <c r="C437" s="4">
        <v>10920</v>
      </c>
      <c r="D437" s="4">
        <v>95550</v>
      </c>
      <c r="E437" s="4">
        <v>84630</v>
      </c>
      <c r="F437" s="4">
        <v>0</v>
      </c>
    </row>
    <row r="438" spans="1:6" ht="12.75" customHeight="1" x14ac:dyDescent="0.2">
      <c r="A438" s="3" t="s">
        <v>876</v>
      </c>
      <c r="B438" s="3" t="s">
        <v>877</v>
      </c>
      <c r="C438" s="4">
        <v>29478.29</v>
      </c>
      <c r="D438" s="4">
        <v>380856.33</v>
      </c>
      <c r="E438" s="4">
        <v>384310</v>
      </c>
      <c r="F438" s="4">
        <v>32931.96</v>
      </c>
    </row>
    <row r="439" spans="1:6" ht="12.75" customHeight="1" x14ac:dyDescent="0.2">
      <c r="A439" s="3" t="s">
        <v>878</v>
      </c>
      <c r="B439" s="3" t="s">
        <v>879</v>
      </c>
      <c r="C439" s="4">
        <v>20280</v>
      </c>
      <c r="D439" s="4">
        <v>248040</v>
      </c>
      <c r="E439" s="4">
        <v>250380</v>
      </c>
      <c r="F439" s="4">
        <v>22620</v>
      </c>
    </row>
    <row r="440" spans="1:6" ht="12.75" customHeight="1" x14ac:dyDescent="0.2">
      <c r="A440" s="3" t="s">
        <v>880</v>
      </c>
      <c r="B440" s="3" t="s">
        <v>881</v>
      </c>
      <c r="C440" s="4">
        <v>24960</v>
      </c>
      <c r="D440" s="4">
        <v>246480</v>
      </c>
      <c r="E440" s="4">
        <v>244140</v>
      </c>
      <c r="F440" s="4">
        <v>22620</v>
      </c>
    </row>
    <row r="441" spans="1:6" ht="12.75" customHeight="1" x14ac:dyDescent="0.2">
      <c r="A441" s="3" t="s">
        <v>882</v>
      </c>
      <c r="B441" s="3" t="s">
        <v>883</v>
      </c>
      <c r="C441" s="4">
        <v>1416.75</v>
      </c>
      <c r="D441" s="4">
        <v>17690.55</v>
      </c>
      <c r="E441" s="4">
        <v>17400</v>
      </c>
      <c r="F441" s="4">
        <v>1126.2</v>
      </c>
    </row>
    <row r="442" spans="1:6" ht="12.75" customHeight="1" x14ac:dyDescent="0.2">
      <c r="A442" s="3" t="s">
        <v>884</v>
      </c>
      <c r="B442" s="3" t="s">
        <v>885</v>
      </c>
      <c r="C442" s="4">
        <v>17160</v>
      </c>
      <c r="D442" s="4">
        <v>211185</v>
      </c>
      <c r="E442" s="4">
        <v>215085</v>
      </c>
      <c r="F442" s="4">
        <v>21060</v>
      </c>
    </row>
    <row r="443" spans="1:6" ht="12.75" customHeight="1" x14ac:dyDescent="0.2">
      <c r="A443" s="3" t="s">
        <v>886</v>
      </c>
      <c r="B443" s="3" t="s">
        <v>887</v>
      </c>
      <c r="C443" s="4">
        <v>9150.3700000000008</v>
      </c>
      <c r="D443" s="4">
        <v>36900.370000000003</v>
      </c>
      <c r="E443" s="4">
        <v>27750</v>
      </c>
      <c r="F443" s="4">
        <v>0</v>
      </c>
    </row>
    <row r="444" spans="1:6" ht="12.75" customHeight="1" x14ac:dyDescent="0.2">
      <c r="A444" s="3" t="s">
        <v>888</v>
      </c>
      <c r="B444" s="3" t="s">
        <v>889</v>
      </c>
      <c r="C444" s="4">
        <v>78551.61</v>
      </c>
      <c r="D444" s="4">
        <v>0</v>
      </c>
      <c r="E444" s="4">
        <v>0</v>
      </c>
      <c r="F444" s="4">
        <v>78551.61</v>
      </c>
    </row>
    <row r="445" spans="1:6" ht="12.75" customHeight="1" x14ac:dyDescent="0.2">
      <c r="A445" s="3" t="s">
        <v>890</v>
      </c>
      <c r="B445" s="3" t="s">
        <v>891</v>
      </c>
      <c r="C445" s="4">
        <v>21750</v>
      </c>
      <c r="D445" s="4">
        <v>41812.5</v>
      </c>
      <c r="E445" s="4">
        <v>20062.5</v>
      </c>
      <c r="F445" s="4">
        <v>0</v>
      </c>
    </row>
    <row r="446" spans="1:6" ht="12.75" customHeight="1" x14ac:dyDescent="0.2">
      <c r="A446" s="3" t="s">
        <v>892</v>
      </c>
      <c r="B446" s="3" t="s">
        <v>893</v>
      </c>
      <c r="C446" s="4">
        <v>732.03</v>
      </c>
      <c r="D446" s="4">
        <v>732.03</v>
      </c>
      <c r="E446" s="4">
        <v>0</v>
      </c>
      <c r="F446" s="4">
        <v>0</v>
      </c>
    </row>
    <row r="447" spans="1:6" ht="12.75" customHeight="1" x14ac:dyDescent="0.2">
      <c r="A447" s="3" t="s">
        <v>894</v>
      </c>
      <c r="B447" s="3" t="s">
        <v>895</v>
      </c>
      <c r="C447" s="4">
        <v>16104.66</v>
      </c>
      <c r="D447" s="4">
        <v>213337.67</v>
      </c>
      <c r="E447" s="4">
        <v>221390</v>
      </c>
      <c r="F447" s="4">
        <v>24156.99</v>
      </c>
    </row>
    <row r="448" spans="1:6" ht="12.75" customHeight="1" x14ac:dyDescent="0.2">
      <c r="A448" s="3" t="s">
        <v>896</v>
      </c>
      <c r="B448" s="3" t="s">
        <v>897</v>
      </c>
      <c r="C448" s="4">
        <v>21116.25</v>
      </c>
      <c r="D448" s="4">
        <v>76241.25</v>
      </c>
      <c r="E448" s="4">
        <v>55125</v>
      </c>
      <c r="F448" s="4">
        <v>0</v>
      </c>
    </row>
    <row r="449" spans="1:6" ht="12.75" customHeight="1" x14ac:dyDescent="0.2">
      <c r="A449" s="3" t="s">
        <v>898</v>
      </c>
      <c r="B449" s="3" t="s">
        <v>899</v>
      </c>
      <c r="C449" s="4">
        <v>432.02</v>
      </c>
      <c r="D449" s="4">
        <v>0</v>
      </c>
      <c r="E449" s="4">
        <v>0</v>
      </c>
      <c r="F449" s="4">
        <v>432.02</v>
      </c>
    </row>
    <row r="450" spans="1:6" ht="12.75" customHeight="1" x14ac:dyDescent="0.2">
      <c r="A450" s="3" t="s">
        <v>900</v>
      </c>
      <c r="B450" s="3" t="s">
        <v>901</v>
      </c>
      <c r="C450" s="4">
        <v>19500</v>
      </c>
      <c r="D450" s="4">
        <v>230625</v>
      </c>
      <c r="E450" s="4">
        <v>232875</v>
      </c>
      <c r="F450" s="4">
        <v>21750</v>
      </c>
    </row>
    <row r="451" spans="1:6" ht="12.75" customHeight="1" x14ac:dyDescent="0.2">
      <c r="A451" s="3" t="s">
        <v>902</v>
      </c>
      <c r="B451" s="3" t="s">
        <v>903</v>
      </c>
      <c r="C451" s="4">
        <v>10500</v>
      </c>
      <c r="D451" s="4">
        <v>42937.5</v>
      </c>
      <c r="E451" s="4">
        <v>35437.5</v>
      </c>
      <c r="F451" s="4">
        <v>3000</v>
      </c>
    </row>
    <row r="452" spans="1:6" ht="12.75" customHeight="1" x14ac:dyDescent="0.2">
      <c r="A452" s="3" t="s">
        <v>904</v>
      </c>
      <c r="B452" s="3" t="s">
        <v>905</v>
      </c>
      <c r="C452" s="4">
        <v>31500</v>
      </c>
      <c r="D452" s="4">
        <v>56250</v>
      </c>
      <c r="E452" s="4">
        <v>26250</v>
      </c>
      <c r="F452" s="4">
        <v>1500</v>
      </c>
    </row>
    <row r="453" spans="1:6" ht="12.75" customHeight="1" x14ac:dyDescent="0.2">
      <c r="A453" s="3" t="s">
        <v>906</v>
      </c>
      <c r="B453" s="3" t="s">
        <v>907</v>
      </c>
      <c r="C453" s="4">
        <v>31500</v>
      </c>
      <c r="D453" s="4">
        <v>300000</v>
      </c>
      <c r="E453" s="4">
        <v>268500</v>
      </c>
      <c r="F453" s="4">
        <v>0</v>
      </c>
    </row>
    <row r="454" spans="1:6" ht="12.75" customHeight="1" x14ac:dyDescent="0.2">
      <c r="A454" s="3" t="s">
        <v>908</v>
      </c>
      <c r="B454" s="3" t="s">
        <v>909</v>
      </c>
      <c r="C454" s="4">
        <v>12444.51</v>
      </c>
      <c r="D454" s="4">
        <v>166971.09</v>
      </c>
      <c r="E454" s="4">
        <v>164775</v>
      </c>
      <c r="F454" s="4">
        <v>10248.42</v>
      </c>
    </row>
    <row r="455" spans="1:6" ht="12.75" customHeight="1" x14ac:dyDescent="0.2">
      <c r="A455" s="3" t="s">
        <v>910</v>
      </c>
      <c r="B455" s="3" t="s">
        <v>911</v>
      </c>
      <c r="C455" s="4">
        <v>78.900000000000006</v>
      </c>
      <c r="D455" s="4">
        <v>0</v>
      </c>
      <c r="E455" s="4">
        <v>0</v>
      </c>
      <c r="F455" s="4">
        <v>78.900000000000006</v>
      </c>
    </row>
    <row r="456" spans="1:6" ht="12.75" customHeight="1" x14ac:dyDescent="0.2">
      <c r="A456" s="3" t="s">
        <v>912</v>
      </c>
      <c r="B456" s="3" t="s">
        <v>913</v>
      </c>
      <c r="C456" s="4">
        <v>48313.98</v>
      </c>
      <c r="D456" s="4">
        <v>273013.46999999997</v>
      </c>
      <c r="E456" s="4">
        <v>237510</v>
      </c>
      <c r="F456" s="4">
        <v>12810.51</v>
      </c>
    </row>
    <row r="457" spans="1:6" ht="12.75" customHeight="1" x14ac:dyDescent="0.2">
      <c r="A457" s="3" t="s">
        <v>914</v>
      </c>
      <c r="B457" s="3" t="s">
        <v>915</v>
      </c>
      <c r="C457" s="4">
        <v>0</v>
      </c>
      <c r="D457" s="4">
        <v>1500</v>
      </c>
      <c r="E457" s="4">
        <v>1500</v>
      </c>
      <c r="F457" s="4">
        <v>0</v>
      </c>
    </row>
    <row r="458" spans="1:6" ht="12.75" customHeight="1" x14ac:dyDescent="0.2">
      <c r="A458" s="3" t="s">
        <v>916</v>
      </c>
      <c r="B458" s="3" t="s">
        <v>917</v>
      </c>
      <c r="C458" s="4">
        <v>44483.05</v>
      </c>
      <c r="D458" s="4">
        <v>441964.58</v>
      </c>
      <c r="E458" s="4">
        <v>445652.42</v>
      </c>
      <c r="F458" s="4">
        <v>48170.89</v>
      </c>
    </row>
    <row r="459" spans="1:6" ht="12.75" customHeight="1" x14ac:dyDescent="0.2">
      <c r="A459" s="3" t="s">
        <v>918</v>
      </c>
      <c r="B459" s="3" t="s">
        <v>919</v>
      </c>
      <c r="C459" s="4">
        <v>12444.51</v>
      </c>
      <c r="D459" s="4">
        <v>183775.16</v>
      </c>
      <c r="E459" s="4">
        <v>180115.01</v>
      </c>
      <c r="F459" s="4">
        <v>8784.36</v>
      </c>
    </row>
    <row r="460" spans="1:6" ht="12.75" customHeight="1" x14ac:dyDescent="0.2">
      <c r="A460" s="3" t="s">
        <v>920</v>
      </c>
      <c r="B460" s="3" t="s">
        <v>921</v>
      </c>
      <c r="C460" s="4">
        <v>3000</v>
      </c>
      <c r="D460" s="4">
        <v>10875</v>
      </c>
      <c r="E460" s="4">
        <v>7875</v>
      </c>
      <c r="F460" s="4">
        <v>0</v>
      </c>
    </row>
    <row r="461" spans="1:6" ht="12.75" customHeight="1" x14ac:dyDescent="0.2">
      <c r="A461" s="3" t="s">
        <v>922</v>
      </c>
      <c r="B461" s="3" t="s">
        <v>923</v>
      </c>
      <c r="C461" s="4">
        <v>36010.25</v>
      </c>
      <c r="D461" s="4">
        <v>450900.14</v>
      </c>
      <c r="E461" s="4">
        <v>464865.01</v>
      </c>
      <c r="F461" s="4">
        <v>49975.12</v>
      </c>
    </row>
    <row r="462" spans="1:6" ht="12.75" customHeight="1" x14ac:dyDescent="0.2">
      <c r="A462" s="3" t="s">
        <v>924</v>
      </c>
      <c r="B462" s="3" t="s">
        <v>925</v>
      </c>
      <c r="C462" s="4">
        <v>13908.57</v>
      </c>
      <c r="D462" s="4">
        <v>224735.94</v>
      </c>
      <c r="E462" s="4">
        <v>226200</v>
      </c>
      <c r="F462" s="4">
        <v>15372.63</v>
      </c>
    </row>
    <row r="463" spans="1:6" ht="12.75" customHeight="1" x14ac:dyDescent="0.2">
      <c r="A463" s="3" t="s">
        <v>926</v>
      </c>
      <c r="B463" s="3" t="s">
        <v>927</v>
      </c>
      <c r="C463" s="4">
        <v>13550</v>
      </c>
      <c r="D463" s="4">
        <v>164632.5</v>
      </c>
      <c r="E463" s="4">
        <v>151082.5</v>
      </c>
      <c r="F463" s="4">
        <v>0</v>
      </c>
    </row>
    <row r="464" spans="1:6" ht="12.75" customHeight="1" x14ac:dyDescent="0.2">
      <c r="A464" s="3" t="s">
        <v>928</v>
      </c>
      <c r="B464" s="3" t="s">
        <v>929</v>
      </c>
      <c r="C464" s="4">
        <v>35531.61</v>
      </c>
      <c r="D464" s="4">
        <v>345364.29</v>
      </c>
      <c r="E464" s="4">
        <v>340165</v>
      </c>
      <c r="F464" s="4">
        <v>30332.32</v>
      </c>
    </row>
    <row r="465" spans="1:6" ht="12.75" customHeight="1" x14ac:dyDescent="0.2">
      <c r="A465" s="3" t="s">
        <v>930</v>
      </c>
      <c r="B465" s="3" t="s">
        <v>931</v>
      </c>
      <c r="C465" s="4">
        <v>750</v>
      </c>
      <c r="D465" s="4">
        <v>3187.5</v>
      </c>
      <c r="E465" s="4">
        <v>2437.5</v>
      </c>
      <c r="F465" s="4">
        <v>0</v>
      </c>
    </row>
    <row r="466" spans="1:6" ht="12.75" customHeight="1" x14ac:dyDescent="0.2">
      <c r="A466" s="3" t="s">
        <v>932</v>
      </c>
      <c r="B466" s="3" t="s">
        <v>933</v>
      </c>
      <c r="C466" s="4">
        <v>32378.25</v>
      </c>
      <c r="D466" s="4">
        <v>219878.25</v>
      </c>
      <c r="E466" s="4">
        <v>187500</v>
      </c>
      <c r="F466" s="4">
        <v>0</v>
      </c>
    </row>
    <row r="467" spans="1:6" ht="12.75" customHeight="1" x14ac:dyDescent="0.2">
      <c r="A467" s="3" t="s">
        <v>934</v>
      </c>
      <c r="B467" s="3" t="s">
        <v>935</v>
      </c>
      <c r="C467" s="4">
        <v>27000</v>
      </c>
      <c r="D467" s="4">
        <v>309562.5</v>
      </c>
      <c r="E467" s="4">
        <v>307312.5</v>
      </c>
      <c r="F467" s="4">
        <v>24750</v>
      </c>
    </row>
    <row r="468" spans="1:6" ht="12.75" customHeight="1" x14ac:dyDescent="0.2">
      <c r="A468" s="3" t="s">
        <v>936</v>
      </c>
      <c r="B468" s="3" t="s">
        <v>937</v>
      </c>
      <c r="C468" s="4">
        <v>22500</v>
      </c>
      <c r="D468" s="4">
        <v>192187.5</v>
      </c>
      <c r="E468" s="4">
        <v>195187.5</v>
      </c>
      <c r="F468" s="4">
        <v>25500</v>
      </c>
    </row>
    <row r="469" spans="1:6" ht="12.75" customHeight="1" x14ac:dyDescent="0.2">
      <c r="A469" s="3" t="s">
        <v>938</v>
      </c>
      <c r="B469" s="3" t="s">
        <v>939</v>
      </c>
      <c r="C469" s="4">
        <v>0</v>
      </c>
      <c r="D469" s="4">
        <v>34901.879999999997</v>
      </c>
      <c r="E469" s="4">
        <v>37830</v>
      </c>
      <c r="F469" s="4">
        <v>2928.12</v>
      </c>
    </row>
    <row r="470" spans="1:6" ht="12.75" customHeight="1" x14ac:dyDescent="0.2">
      <c r="A470" s="3" t="s">
        <v>940</v>
      </c>
      <c r="B470" s="3" t="s">
        <v>941</v>
      </c>
      <c r="C470" s="4">
        <v>8446.5</v>
      </c>
      <c r="D470" s="4">
        <v>101755.35</v>
      </c>
      <c r="E470" s="4">
        <v>102600</v>
      </c>
      <c r="F470" s="4">
        <v>9291.15</v>
      </c>
    </row>
    <row r="471" spans="1:6" ht="12.75" customHeight="1" x14ac:dyDescent="0.2">
      <c r="A471" s="3" t="s">
        <v>942</v>
      </c>
      <c r="B471" s="3" t="s">
        <v>943</v>
      </c>
      <c r="C471" s="4">
        <v>10500</v>
      </c>
      <c r="D471" s="4">
        <v>163685</v>
      </c>
      <c r="E471" s="4">
        <v>153185</v>
      </c>
      <c r="F471" s="4">
        <v>0</v>
      </c>
    </row>
    <row r="472" spans="1:6" ht="12.75" customHeight="1" x14ac:dyDescent="0.2">
      <c r="A472" s="3" t="s">
        <v>944</v>
      </c>
      <c r="B472" s="3" t="s">
        <v>945</v>
      </c>
      <c r="C472" s="4">
        <v>24960</v>
      </c>
      <c r="D472" s="4">
        <v>39780</v>
      </c>
      <c r="E472" s="4">
        <v>14820</v>
      </c>
      <c r="F472" s="4">
        <v>0</v>
      </c>
    </row>
    <row r="473" spans="1:6" ht="12.75" customHeight="1" x14ac:dyDescent="0.2">
      <c r="A473" s="3" t="s">
        <v>946</v>
      </c>
      <c r="B473" s="3" t="s">
        <v>947</v>
      </c>
      <c r="C473" s="4">
        <v>8970</v>
      </c>
      <c r="D473" s="4">
        <v>12090</v>
      </c>
      <c r="E473" s="4">
        <v>3120</v>
      </c>
      <c r="F473" s="4">
        <v>0</v>
      </c>
    </row>
    <row r="474" spans="1:6" ht="12.75" customHeight="1" x14ac:dyDescent="0.2">
      <c r="A474" s="3" t="s">
        <v>948</v>
      </c>
      <c r="B474" s="3" t="s">
        <v>949</v>
      </c>
      <c r="C474" s="4">
        <v>4223.25</v>
      </c>
      <c r="D474" s="4">
        <v>28973.25</v>
      </c>
      <c r="E474" s="4">
        <v>24750</v>
      </c>
      <c r="F474" s="4">
        <v>0</v>
      </c>
    </row>
    <row r="475" spans="1:6" ht="12.75" customHeight="1" x14ac:dyDescent="0.2">
      <c r="A475" s="3" t="s">
        <v>950</v>
      </c>
      <c r="B475" s="3" t="s">
        <v>951</v>
      </c>
      <c r="C475" s="4">
        <v>20280</v>
      </c>
      <c r="D475" s="4">
        <v>136440</v>
      </c>
      <c r="E475" s="4">
        <v>130200</v>
      </c>
      <c r="F475" s="4">
        <v>14040</v>
      </c>
    </row>
    <row r="476" spans="1:6" ht="12.75" customHeight="1" x14ac:dyDescent="0.2">
      <c r="A476" s="3" t="s">
        <v>952</v>
      </c>
      <c r="B476" s="3" t="s">
        <v>953</v>
      </c>
      <c r="C476" s="4">
        <v>38250</v>
      </c>
      <c r="D476" s="4">
        <v>282187.5</v>
      </c>
      <c r="E476" s="4">
        <v>258937.5</v>
      </c>
      <c r="F476" s="4">
        <v>15000</v>
      </c>
    </row>
    <row r="477" spans="1:6" ht="12.75" customHeight="1" x14ac:dyDescent="0.2">
      <c r="A477" s="3" t="s">
        <v>954</v>
      </c>
      <c r="B477" s="3" t="s">
        <v>955</v>
      </c>
      <c r="C477" s="4">
        <v>289183.27</v>
      </c>
      <c r="D477" s="4">
        <v>3563511.94</v>
      </c>
      <c r="E477" s="4">
        <v>3555706.67</v>
      </c>
      <c r="F477" s="4">
        <v>281378</v>
      </c>
    </row>
    <row r="478" spans="1:6" ht="12.75" customHeight="1" x14ac:dyDescent="0.2">
      <c r="A478" s="3" t="s">
        <v>956</v>
      </c>
      <c r="B478" s="3" t="s">
        <v>957</v>
      </c>
      <c r="C478" s="4">
        <v>24000</v>
      </c>
      <c r="D478" s="4">
        <v>147562.5</v>
      </c>
      <c r="E478" s="4">
        <v>131812.5</v>
      </c>
      <c r="F478" s="4">
        <v>8250</v>
      </c>
    </row>
    <row r="479" spans="1:6" ht="12.75" customHeight="1" x14ac:dyDescent="0.2">
      <c r="A479" s="3" t="s">
        <v>958</v>
      </c>
      <c r="B479" s="3" t="s">
        <v>959</v>
      </c>
      <c r="C479" s="4">
        <v>5250</v>
      </c>
      <c r="D479" s="4">
        <v>25500</v>
      </c>
      <c r="E479" s="4">
        <v>20250</v>
      </c>
      <c r="F479" s="4">
        <v>0</v>
      </c>
    </row>
    <row r="480" spans="1:6" ht="12.75" customHeight="1" x14ac:dyDescent="0.2">
      <c r="A480" s="3" t="s">
        <v>960</v>
      </c>
      <c r="B480" s="3" t="s">
        <v>961</v>
      </c>
      <c r="C480" s="4">
        <v>8250</v>
      </c>
      <c r="D480" s="4">
        <v>94740</v>
      </c>
      <c r="E480" s="4">
        <v>97920</v>
      </c>
      <c r="F480" s="4">
        <v>11430</v>
      </c>
    </row>
    <row r="481" spans="1:6" ht="12.75" customHeight="1" x14ac:dyDescent="0.2">
      <c r="A481" s="3" t="s">
        <v>962</v>
      </c>
      <c r="B481" s="3" t="s">
        <v>963</v>
      </c>
      <c r="C481" s="4">
        <v>2625</v>
      </c>
      <c r="D481" s="4">
        <v>33375</v>
      </c>
      <c r="E481" s="4">
        <v>33750</v>
      </c>
      <c r="F481" s="4">
        <v>3000</v>
      </c>
    </row>
    <row r="482" spans="1:6" ht="12.75" customHeight="1" x14ac:dyDescent="0.2">
      <c r="A482" s="3" t="s">
        <v>964</v>
      </c>
      <c r="B482" s="3" t="s">
        <v>965</v>
      </c>
      <c r="C482" s="4">
        <v>28858.87</v>
      </c>
      <c r="D482" s="4">
        <v>395924.12</v>
      </c>
      <c r="E482" s="4">
        <v>393812.5</v>
      </c>
      <c r="F482" s="4">
        <v>26747.25</v>
      </c>
    </row>
    <row r="483" spans="1:6" ht="12.75" customHeight="1" x14ac:dyDescent="0.2">
      <c r="A483" s="3" t="s">
        <v>966</v>
      </c>
      <c r="B483" s="3" t="s">
        <v>967</v>
      </c>
      <c r="C483" s="4">
        <v>15000</v>
      </c>
      <c r="D483" s="4">
        <v>116812.5</v>
      </c>
      <c r="E483" s="4">
        <v>108562.5</v>
      </c>
      <c r="F483" s="4">
        <v>6750</v>
      </c>
    </row>
    <row r="484" spans="1:6" ht="12.75" customHeight="1" x14ac:dyDescent="0.2">
      <c r="A484" s="3" t="s">
        <v>968</v>
      </c>
      <c r="B484" s="3" t="s">
        <v>969</v>
      </c>
      <c r="C484" s="4">
        <v>18000</v>
      </c>
      <c r="D484" s="4">
        <v>210080.25</v>
      </c>
      <c r="E484" s="4">
        <v>204750</v>
      </c>
      <c r="F484" s="4">
        <v>12669.75</v>
      </c>
    </row>
    <row r="485" spans="1:6" ht="12.75" customHeight="1" x14ac:dyDescent="0.2">
      <c r="A485" s="3" t="s">
        <v>970</v>
      </c>
      <c r="B485" s="3" t="s">
        <v>971</v>
      </c>
      <c r="C485" s="4">
        <v>12000</v>
      </c>
      <c r="D485" s="4">
        <v>120000</v>
      </c>
      <c r="E485" s="4">
        <v>110250</v>
      </c>
      <c r="F485" s="4">
        <v>2250</v>
      </c>
    </row>
    <row r="486" spans="1:6" ht="12.75" customHeight="1" x14ac:dyDescent="0.2">
      <c r="A486" s="3" t="s">
        <v>972</v>
      </c>
      <c r="B486" s="3" t="s">
        <v>973</v>
      </c>
      <c r="C486" s="4">
        <v>7500</v>
      </c>
      <c r="D486" s="4">
        <v>116812.5</v>
      </c>
      <c r="E486" s="4">
        <v>146812.5</v>
      </c>
      <c r="F486" s="4">
        <v>37500</v>
      </c>
    </row>
    <row r="487" spans="1:6" ht="12.75" customHeight="1" x14ac:dyDescent="0.2">
      <c r="A487" s="3" t="s">
        <v>974</v>
      </c>
      <c r="B487" s="3" t="s">
        <v>975</v>
      </c>
      <c r="C487" s="4">
        <v>2340</v>
      </c>
      <c r="D487" s="4">
        <v>0</v>
      </c>
      <c r="E487" s="4">
        <v>0</v>
      </c>
      <c r="F487" s="4">
        <v>2340</v>
      </c>
    </row>
    <row r="488" spans="1:6" ht="12.75" customHeight="1" x14ac:dyDescent="0.2">
      <c r="A488" s="3" t="s">
        <v>976</v>
      </c>
      <c r="B488" s="3" t="s">
        <v>977</v>
      </c>
      <c r="C488" s="4">
        <v>32250</v>
      </c>
      <c r="D488" s="4">
        <v>233625</v>
      </c>
      <c r="E488" s="4">
        <v>238875</v>
      </c>
      <c r="F488" s="4">
        <v>37500</v>
      </c>
    </row>
    <row r="489" spans="1:6" ht="12.75" customHeight="1" x14ac:dyDescent="0.2">
      <c r="A489" s="3" t="s">
        <v>978</v>
      </c>
      <c r="B489" s="3" t="s">
        <v>979</v>
      </c>
      <c r="C489" s="4">
        <v>17596.87</v>
      </c>
      <c r="D489" s="4">
        <v>246924.12</v>
      </c>
      <c r="E489" s="4">
        <v>244812.5</v>
      </c>
      <c r="F489" s="4">
        <v>15485.25</v>
      </c>
    </row>
    <row r="490" spans="1:6" ht="12.75" customHeight="1" x14ac:dyDescent="0.2">
      <c r="A490" s="3" t="s">
        <v>980</v>
      </c>
      <c r="B490" s="3" t="s">
        <v>981</v>
      </c>
      <c r="C490" s="4">
        <v>4927.12</v>
      </c>
      <c r="D490" s="4">
        <v>124052.12</v>
      </c>
      <c r="E490" s="4">
        <v>119125</v>
      </c>
      <c r="F490" s="4">
        <v>0</v>
      </c>
    </row>
    <row r="491" spans="1:6" ht="12.75" customHeight="1" x14ac:dyDescent="0.2">
      <c r="A491" s="3" t="s">
        <v>982</v>
      </c>
      <c r="B491" s="3" t="s">
        <v>983</v>
      </c>
      <c r="C491" s="4">
        <v>1295.3800000000001</v>
      </c>
      <c r="D491" s="4">
        <v>0</v>
      </c>
      <c r="E491" s="4">
        <v>0</v>
      </c>
      <c r="F491" s="4">
        <v>1295.3800000000001</v>
      </c>
    </row>
    <row r="492" spans="1:6" ht="12.75" customHeight="1" x14ac:dyDescent="0.2">
      <c r="A492" s="3" t="s">
        <v>984</v>
      </c>
      <c r="B492" s="3" t="s">
        <v>985</v>
      </c>
      <c r="C492" s="4">
        <v>23625</v>
      </c>
      <c r="D492" s="4">
        <v>267945</v>
      </c>
      <c r="E492" s="4">
        <v>264780</v>
      </c>
      <c r="F492" s="4">
        <v>20460</v>
      </c>
    </row>
    <row r="493" spans="1:6" ht="12.75" customHeight="1" x14ac:dyDescent="0.2">
      <c r="A493" s="3" t="s">
        <v>986</v>
      </c>
      <c r="B493" s="3" t="s">
        <v>987</v>
      </c>
      <c r="C493" s="4">
        <v>22524</v>
      </c>
      <c r="D493" s="4">
        <v>335459.64</v>
      </c>
      <c r="E493" s="4">
        <v>358687.51</v>
      </c>
      <c r="F493" s="4">
        <v>45751.87</v>
      </c>
    </row>
    <row r="494" spans="1:6" ht="12.75" customHeight="1" x14ac:dyDescent="0.2">
      <c r="A494" s="3" t="s">
        <v>988</v>
      </c>
      <c r="B494" s="3" t="s">
        <v>989</v>
      </c>
      <c r="C494" s="4">
        <v>32850</v>
      </c>
      <c r="D494" s="4">
        <v>346350</v>
      </c>
      <c r="E494" s="4">
        <v>355200</v>
      </c>
      <c r="F494" s="4">
        <v>41700</v>
      </c>
    </row>
    <row r="495" spans="1:6" ht="12.75" customHeight="1" x14ac:dyDescent="0.2">
      <c r="A495" s="3" t="s">
        <v>990</v>
      </c>
      <c r="B495" s="3" t="s">
        <v>991</v>
      </c>
      <c r="C495" s="4">
        <v>0</v>
      </c>
      <c r="D495" s="4">
        <v>1500</v>
      </c>
      <c r="E495" s="4">
        <v>1500</v>
      </c>
      <c r="F495" s="4">
        <v>0</v>
      </c>
    </row>
    <row r="496" spans="1:6" ht="12.75" customHeight="1" x14ac:dyDescent="0.2">
      <c r="A496" s="3" t="s">
        <v>992</v>
      </c>
      <c r="B496" s="3" t="s">
        <v>993</v>
      </c>
      <c r="C496" s="4">
        <v>7038.75</v>
      </c>
      <c r="D496" s="4">
        <v>7038.75</v>
      </c>
      <c r="E496" s="4">
        <v>0</v>
      </c>
      <c r="F496" s="4">
        <v>0</v>
      </c>
    </row>
    <row r="497" spans="1:6" ht="12.75" customHeight="1" x14ac:dyDescent="0.2">
      <c r="A497" s="3" t="s">
        <v>994</v>
      </c>
      <c r="B497" s="3" t="s">
        <v>995</v>
      </c>
      <c r="C497" s="4">
        <v>12669.75</v>
      </c>
      <c r="D497" s="4">
        <v>113919.75</v>
      </c>
      <c r="E497" s="4">
        <v>101250</v>
      </c>
      <c r="F497" s="4">
        <v>0</v>
      </c>
    </row>
    <row r="498" spans="1:6" ht="12.75" customHeight="1" x14ac:dyDescent="0.2">
      <c r="A498" s="3" t="s">
        <v>996</v>
      </c>
      <c r="B498" s="3" t="s">
        <v>997</v>
      </c>
      <c r="C498" s="4">
        <v>5178.72</v>
      </c>
      <c r="D498" s="4">
        <v>65757.119999999995</v>
      </c>
      <c r="E498" s="4">
        <v>65757.119999999995</v>
      </c>
      <c r="F498" s="4">
        <v>5178.72</v>
      </c>
    </row>
    <row r="499" spans="1:6" ht="12.75" customHeight="1" x14ac:dyDescent="0.2">
      <c r="A499" s="3" t="s">
        <v>998</v>
      </c>
      <c r="B499" s="3" t="s">
        <v>999</v>
      </c>
      <c r="C499" s="4">
        <v>3020.92</v>
      </c>
      <c r="D499" s="4">
        <v>34947.879999999997</v>
      </c>
      <c r="E499" s="4">
        <v>34947.879999999997</v>
      </c>
      <c r="F499" s="4">
        <v>3020.92</v>
      </c>
    </row>
    <row r="500" spans="1:6" ht="12.75" customHeight="1" x14ac:dyDescent="0.2">
      <c r="A500" s="3" t="s">
        <v>1000</v>
      </c>
      <c r="B500" s="3" t="s">
        <v>1001</v>
      </c>
      <c r="C500" s="4">
        <v>5178.72</v>
      </c>
      <c r="D500" s="4">
        <v>70302.98</v>
      </c>
      <c r="E500" s="4">
        <v>70833.89</v>
      </c>
      <c r="F500" s="4">
        <v>5709.63</v>
      </c>
    </row>
    <row r="501" spans="1:6" ht="12.75" customHeight="1" x14ac:dyDescent="0.2">
      <c r="A501" s="3" t="s">
        <v>1002</v>
      </c>
      <c r="B501" s="3" t="s">
        <v>1003</v>
      </c>
      <c r="C501" s="4">
        <v>38009.25</v>
      </c>
      <c r="D501" s="4">
        <v>353641.02</v>
      </c>
      <c r="E501" s="4">
        <v>345645</v>
      </c>
      <c r="F501" s="4">
        <v>30013.23</v>
      </c>
    </row>
    <row r="502" spans="1:6" ht="12.75" customHeight="1" x14ac:dyDescent="0.2">
      <c r="A502" s="3" t="s">
        <v>1004</v>
      </c>
      <c r="B502" s="3" t="s">
        <v>1005</v>
      </c>
      <c r="C502" s="4">
        <v>11250</v>
      </c>
      <c r="D502" s="4">
        <v>156937.5</v>
      </c>
      <c r="E502" s="4">
        <v>163687.5</v>
      </c>
      <c r="F502" s="4">
        <v>18000</v>
      </c>
    </row>
    <row r="503" spans="1:6" ht="12.75" customHeight="1" x14ac:dyDescent="0.2">
      <c r="A503" s="3" t="s">
        <v>1006</v>
      </c>
      <c r="B503" s="3" t="s">
        <v>1007</v>
      </c>
      <c r="C503" s="4">
        <v>750</v>
      </c>
      <c r="D503" s="4">
        <v>76997.5</v>
      </c>
      <c r="E503" s="4">
        <v>79747.5</v>
      </c>
      <c r="F503" s="4">
        <v>3500</v>
      </c>
    </row>
    <row r="504" spans="1:6" ht="12.75" customHeight="1" x14ac:dyDescent="0.2">
      <c r="A504" s="3" t="s">
        <v>1008</v>
      </c>
      <c r="B504" s="3" t="s">
        <v>1009</v>
      </c>
      <c r="C504" s="4">
        <v>8250</v>
      </c>
      <c r="D504" s="4">
        <v>70500</v>
      </c>
      <c r="E504" s="4">
        <v>66750</v>
      </c>
      <c r="F504" s="4">
        <v>4500</v>
      </c>
    </row>
    <row r="505" spans="1:6" ht="12.75" customHeight="1" x14ac:dyDescent="0.2">
      <c r="A505" s="3" t="s">
        <v>1010</v>
      </c>
      <c r="B505" s="3" t="s">
        <v>1011</v>
      </c>
      <c r="C505" s="4">
        <v>3120</v>
      </c>
      <c r="D505" s="4">
        <v>68633.759999999995</v>
      </c>
      <c r="E505" s="4">
        <v>71370</v>
      </c>
      <c r="F505" s="4">
        <v>5856.24</v>
      </c>
    </row>
    <row r="506" spans="1:6" ht="12.75" customHeight="1" x14ac:dyDescent="0.2">
      <c r="A506" s="3" t="s">
        <v>1012</v>
      </c>
      <c r="B506" s="3" t="s">
        <v>1013</v>
      </c>
      <c r="C506" s="4">
        <v>10500</v>
      </c>
      <c r="D506" s="4">
        <v>143250</v>
      </c>
      <c r="E506" s="4">
        <v>146250</v>
      </c>
      <c r="F506" s="4">
        <v>13500</v>
      </c>
    </row>
    <row r="507" spans="1:6" ht="12.75" customHeight="1" x14ac:dyDescent="0.2">
      <c r="A507" s="3" t="s">
        <v>1014</v>
      </c>
      <c r="B507" s="3" t="s">
        <v>1015</v>
      </c>
      <c r="C507" s="4">
        <v>0</v>
      </c>
      <c r="D507" s="4">
        <v>63187.5</v>
      </c>
      <c r="E507" s="4">
        <v>63937.5</v>
      </c>
      <c r="F507" s="4">
        <v>750</v>
      </c>
    </row>
    <row r="508" spans="1:6" ht="12.75" customHeight="1" x14ac:dyDescent="0.2">
      <c r="A508" s="3" t="s">
        <v>1016</v>
      </c>
      <c r="B508" s="3" t="s">
        <v>1017</v>
      </c>
      <c r="C508" s="4">
        <v>21600</v>
      </c>
      <c r="D508" s="4">
        <v>196950</v>
      </c>
      <c r="E508" s="4">
        <v>196050</v>
      </c>
      <c r="F508" s="4">
        <v>20700</v>
      </c>
    </row>
    <row r="509" spans="1:6" ht="12.75" customHeight="1" x14ac:dyDescent="0.2">
      <c r="A509" s="3" t="s">
        <v>1018</v>
      </c>
      <c r="B509" s="3" t="s">
        <v>1019</v>
      </c>
      <c r="C509" s="4">
        <v>4500</v>
      </c>
      <c r="D509" s="4">
        <v>4500</v>
      </c>
      <c r="E509" s="4">
        <v>0</v>
      </c>
      <c r="F509" s="4">
        <v>0</v>
      </c>
    </row>
    <row r="510" spans="1:6" ht="12.75" customHeight="1" x14ac:dyDescent="0.2">
      <c r="A510" s="3" t="s">
        <v>1020</v>
      </c>
      <c r="B510" s="3" t="s">
        <v>1021</v>
      </c>
      <c r="C510" s="4">
        <v>9750</v>
      </c>
      <c r="D510" s="4">
        <v>32250</v>
      </c>
      <c r="E510" s="4">
        <v>22500</v>
      </c>
      <c r="F510" s="4">
        <v>0</v>
      </c>
    </row>
    <row r="511" spans="1:6" ht="12.75" customHeight="1" x14ac:dyDescent="0.2">
      <c r="A511" s="3" t="s">
        <v>1022</v>
      </c>
      <c r="B511" s="3" t="s">
        <v>1023</v>
      </c>
      <c r="C511" s="4">
        <v>12480</v>
      </c>
      <c r="D511" s="4">
        <v>125385</v>
      </c>
      <c r="E511" s="4">
        <v>120705</v>
      </c>
      <c r="F511" s="4">
        <v>7800</v>
      </c>
    </row>
    <row r="512" spans="1:6" ht="12.75" customHeight="1" x14ac:dyDescent="0.2">
      <c r="A512" s="3" t="s">
        <v>1024</v>
      </c>
      <c r="B512" s="3" t="s">
        <v>1025</v>
      </c>
      <c r="C512" s="4">
        <v>19500</v>
      </c>
      <c r="D512" s="4">
        <v>248625</v>
      </c>
      <c r="E512" s="4">
        <v>251625</v>
      </c>
      <c r="F512" s="4">
        <v>22500</v>
      </c>
    </row>
    <row r="513" spans="1:6" ht="12.75" customHeight="1" x14ac:dyDescent="0.2">
      <c r="A513" s="3" t="s">
        <v>1026</v>
      </c>
      <c r="B513" s="3" t="s">
        <v>1027</v>
      </c>
      <c r="C513" s="4">
        <v>7500</v>
      </c>
      <c r="D513" s="4">
        <v>12750</v>
      </c>
      <c r="E513" s="4">
        <v>5250</v>
      </c>
      <c r="F513" s="4">
        <v>0</v>
      </c>
    </row>
    <row r="514" spans="1:6" ht="12.75" customHeight="1" x14ac:dyDescent="0.2">
      <c r="A514" s="3" t="s">
        <v>1028</v>
      </c>
      <c r="B514" s="3" t="s">
        <v>1029</v>
      </c>
      <c r="C514" s="4">
        <v>6600</v>
      </c>
      <c r="D514" s="4">
        <v>66900</v>
      </c>
      <c r="E514" s="4">
        <v>60300</v>
      </c>
      <c r="F514" s="4">
        <v>0</v>
      </c>
    </row>
    <row r="515" spans="1:6" ht="12.75" customHeight="1" x14ac:dyDescent="0.2">
      <c r="A515" s="3" t="s">
        <v>1030</v>
      </c>
      <c r="B515" s="3" t="s">
        <v>1031</v>
      </c>
      <c r="C515" s="4">
        <v>0</v>
      </c>
      <c r="D515" s="4">
        <v>9000</v>
      </c>
      <c r="E515" s="4">
        <v>9000</v>
      </c>
      <c r="F515" s="4">
        <v>0</v>
      </c>
    </row>
    <row r="516" spans="1:6" ht="12.75" customHeight="1" x14ac:dyDescent="0.2">
      <c r="A516" s="3" t="s">
        <v>1032</v>
      </c>
      <c r="B516" s="3" t="s">
        <v>1033</v>
      </c>
      <c r="C516" s="4">
        <v>0</v>
      </c>
      <c r="D516" s="4">
        <v>780</v>
      </c>
      <c r="E516" s="4">
        <v>780</v>
      </c>
      <c r="F516" s="4">
        <v>0</v>
      </c>
    </row>
    <row r="517" spans="1:6" ht="12.75" customHeight="1" x14ac:dyDescent="0.2">
      <c r="A517" s="3" t="s">
        <v>1034</v>
      </c>
      <c r="B517" s="3" t="s">
        <v>1035</v>
      </c>
      <c r="C517" s="4">
        <v>1500</v>
      </c>
      <c r="D517" s="4">
        <v>31500</v>
      </c>
      <c r="E517" s="4">
        <v>30000</v>
      </c>
      <c r="F517" s="4">
        <v>0</v>
      </c>
    </row>
    <row r="518" spans="1:6" ht="12.75" customHeight="1" x14ac:dyDescent="0.2">
      <c r="A518" s="3" t="s">
        <v>1036</v>
      </c>
      <c r="B518" s="3" t="s">
        <v>1037</v>
      </c>
      <c r="C518" s="4">
        <v>9360</v>
      </c>
      <c r="D518" s="4">
        <v>44980</v>
      </c>
      <c r="E518" s="4">
        <v>35620</v>
      </c>
      <c r="F518" s="4">
        <v>0</v>
      </c>
    </row>
    <row r="519" spans="1:6" ht="12.75" customHeight="1" x14ac:dyDescent="0.2">
      <c r="A519" s="3" t="s">
        <v>1038</v>
      </c>
      <c r="B519" s="3" t="s">
        <v>1039</v>
      </c>
      <c r="C519" s="4">
        <v>7524</v>
      </c>
      <c r="D519" s="4">
        <v>0</v>
      </c>
      <c r="E519" s="4">
        <v>0</v>
      </c>
      <c r="F519" s="4">
        <v>7524</v>
      </c>
    </row>
    <row r="520" spans="1:6" ht="12.75" customHeight="1" x14ac:dyDescent="0.2">
      <c r="A520" s="3" t="s">
        <v>1040</v>
      </c>
      <c r="B520" s="3" t="s">
        <v>1041</v>
      </c>
      <c r="C520" s="4">
        <v>28500</v>
      </c>
      <c r="D520" s="4">
        <v>270937.5</v>
      </c>
      <c r="E520" s="4">
        <v>274687.5</v>
      </c>
      <c r="F520" s="4">
        <v>32250</v>
      </c>
    </row>
    <row r="521" spans="1:6" ht="12.75" customHeight="1" x14ac:dyDescent="0.2">
      <c r="A521" s="3" t="s">
        <v>1042</v>
      </c>
      <c r="B521" s="3" t="s">
        <v>1043</v>
      </c>
      <c r="C521" s="4">
        <v>21000</v>
      </c>
      <c r="D521" s="4">
        <v>214125</v>
      </c>
      <c r="E521" s="4">
        <v>215625</v>
      </c>
      <c r="F521" s="4">
        <v>22500</v>
      </c>
    </row>
    <row r="522" spans="1:6" ht="12.75" customHeight="1" x14ac:dyDescent="0.2">
      <c r="A522" s="3" t="s">
        <v>1044</v>
      </c>
      <c r="B522" s="3" t="s">
        <v>1045</v>
      </c>
      <c r="C522" s="4">
        <v>21000</v>
      </c>
      <c r="D522" s="4">
        <v>236875.98</v>
      </c>
      <c r="E522" s="4">
        <v>259834.64</v>
      </c>
      <c r="F522" s="4">
        <v>43958.66</v>
      </c>
    </row>
    <row r="523" spans="1:6" ht="12.75" customHeight="1" x14ac:dyDescent="0.2">
      <c r="A523" s="3" t="s">
        <v>1046</v>
      </c>
      <c r="B523" s="3" t="s">
        <v>1047</v>
      </c>
      <c r="C523" s="4">
        <v>13110</v>
      </c>
      <c r="D523" s="4">
        <v>170315</v>
      </c>
      <c r="E523" s="4">
        <v>169855</v>
      </c>
      <c r="F523" s="4">
        <v>12650</v>
      </c>
    </row>
    <row r="524" spans="1:6" ht="12.75" customHeight="1" x14ac:dyDescent="0.2">
      <c r="A524" s="3" t="s">
        <v>1048</v>
      </c>
      <c r="B524" s="3" t="s">
        <v>1049</v>
      </c>
      <c r="C524" s="4">
        <v>0</v>
      </c>
      <c r="D524" s="4">
        <v>1500</v>
      </c>
      <c r="E524" s="4">
        <v>1500</v>
      </c>
      <c r="F524" s="4">
        <v>0</v>
      </c>
    </row>
    <row r="525" spans="1:6" ht="12.75" customHeight="1" x14ac:dyDescent="0.2">
      <c r="A525" s="3" t="s">
        <v>1050</v>
      </c>
      <c r="B525" s="3" t="s">
        <v>1051</v>
      </c>
      <c r="C525" s="4">
        <v>14250</v>
      </c>
      <c r="D525" s="4">
        <v>168187.5</v>
      </c>
      <c r="E525" s="4">
        <v>165937.5</v>
      </c>
      <c r="F525" s="4">
        <v>12000</v>
      </c>
    </row>
    <row r="526" spans="1:6" ht="12.75" customHeight="1" x14ac:dyDescent="0.2">
      <c r="A526" s="3" t="s">
        <v>1052</v>
      </c>
      <c r="B526" s="3" t="s">
        <v>1053</v>
      </c>
      <c r="C526" s="4">
        <v>17250</v>
      </c>
      <c r="D526" s="4">
        <v>222375</v>
      </c>
      <c r="E526" s="4">
        <v>227625</v>
      </c>
      <c r="F526" s="4">
        <v>22500</v>
      </c>
    </row>
    <row r="527" spans="1:6" ht="12.75" customHeight="1" x14ac:dyDescent="0.2">
      <c r="A527" s="3" t="s">
        <v>1054</v>
      </c>
      <c r="B527" s="3" t="s">
        <v>1055</v>
      </c>
      <c r="C527" s="4">
        <v>7260</v>
      </c>
      <c r="D527" s="4">
        <v>77760</v>
      </c>
      <c r="E527" s="4">
        <v>71250</v>
      </c>
      <c r="F527" s="4">
        <v>750</v>
      </c>
    </row>
    <row r="528" spans="1:6" ht="12.75" customHeight="1" x14ac:dyDescent="0.2">
      <c r="A528" s="3" t="s">
        <v>1056</v>
      </c>
      <c r="B528" s="3" t="s">
        <v>1057</v>
      </c>
      <c r="C528" s="4">
        <v>9200</v>
      </c>
      <c r="D528" s="4">
        <v>106547.5</v>
      </c>
      <c r="E528" s="4">
        <v>107757.5</v>
      </c>
      <c r="F528" s="4">
        <v>10410</v>
      </c>
    </row>
    <row r="529" spans="1:6" ht="12.75" customHeight="1" x14ac:dyDescent="0.2">
      <c r="A529" s="3" t="s">
        <v>1058</v>
      </c>
      <c r="B529" s="3" t="s">
        <v>1059</v>
      </c>
      <c r="C529" s="4">
        <v>33375</v>
      </c>
      <c r="D529" s="4">
        <v>270375</v>
      </c>
      <c r="E529" s="4">
        <v>255000</v>
      </c>
      <c r="F529" s="4">
        <v>18000</v>
      </c>
    </row>
    <row r="530" spans="1:6" ht="12.75" customHeight="1" x14ac:dyDescent="0.2">
      <c r="A530" s="3" t="s">
        <v>1060</v>
      </c>
      <c r="B530" s="3" t="s">
        <v>1061</v>
      </c>
      <c r="C530" s="4">
        <v>12000</v>
      </c>
      <c r="D530" s="4">
        <v>166875</v>
      </c>
      <c r="E530" s="4">
        <v>172875</v>
      </c>
      <c r="F530" s="4">
        <v>18000</v>
      </c>
    </row>
    <row r="531" spans="1:6" ht="12.75" customHeight="1" x14ac:dyDescent="0.2">
      <c r="A531" s="3" t="s">
        <v>1062</v>
      </c>
      <c r="B531" s="3" t="s">
        <v>1063</v>
      </c>
      <c r="C531" s="4">
        <v>0</v>
      </c>
      <c r="D531" s="4">
        <v>25875</v>
      </c>
      <c r="E531" s="4">
        <v>25875</v>
      </c>
      <c r="F531" s="4">
        <v>0</v>
      </c>
    </row>
    <row r="532" spans="1:6" ht="12.75" customHeight="1" x14ac:dyDescent="0.2">
      <c r="A532" s="3" t="s">
        <v>1064</v>
      </c>
      <c r="B532" s="3" t="s">
        <v>1065</v>
      </c>
      <c r="C532" s="4">
        <v>11250</v>
      </c>
      <c r="D532" s="4">
        <v>308250</v>
      </c>
      <c r="E532" s="4">
        <v>336750</v>
      </c>
      <c r="F532" s="4">
        <v>39750</v>
      </c>
    </row>
    <row r="533" spans="1:6" ht="12.75" customHeight="1" x14ac:dyDescent="0.2">
      <c r="A533" s="3" t="s">
        <v>1066</v>
      </c>
      <c r="B533" s="3" t="s">
        <v>1067</v>
      </c>
      <c r="C533" s="4">
        <v>8784.36</v>
      </c>
      <c r="D533" s="4">
        <v>266369.75</v>
      </c>
      <c r="E533" s="4">
        <v>297115.01</v>
      </c>
      <c r="F533" s="4">
        <v>39529.620000000003</v>
      </c>
    </row>
    <row r="534" spans="1:6" ht="12.75" customHeight="1" x14ac:dyDescent="0.2">
      <c r="A534" s="3" t="s">
        <v>1068</v>
      </c>
      <c r="B534" s="3" t="s">
        <v>1069</v>
      </c>
      <c r="C534" s="4">
        <v>0</v>
      </c>
      <c r="D534" s="4">
        <v>6240</v>
      </c>
      <c r="E534" s="4">
        <v>6240</v>
      </c>
      <c r="F534" s="4">
        <v>0</v>
      </c>
    </row>
    <row r="535" spans="1:6" ht="12.75" customHeight="1" x14ac:dyDescent="0.2">
      <c r="A535" s="3" t="s">
        <v>1070</v>
      </c>
      <c r="B535" s="3" t="s">
        <v>1071</v>
      </c>
      <c r="C535" s="4">
        <v>7500</v>
      </c>
      <c r="D535" s="4">
        <v>39750</v>
      </c>
      <c r="E535" s="4">
        <v>32250</v>
      </c>
      <c r="F535" s="4">
        <v>0</v>
      </c>
    </row>
    <row r="536" spans="1:6" ht="12.75" customHeight="1" x14ac:dyDescent="0.2">
      <c r="A536" s="3" t="s">
        <v>1072</v>
      </c>
      <c r="B536" s="3" t="s">
        <v>1073</v>
      </c>
      <c r="C536" s="4">
        <v>750</v>
      </c>
      <c r="D536" s="4">
        <v>750</v>
      </c>
      <c r="E536" s="4">
        <v>0</v>
      </c>
      <c r="F536" s="4">
        <v>0</v>
      </c>
    </row>
    <row r="537" spans="1:6" ht="12.75" customHeight="1" x14ac:dyDescent="0.2">
      <c r="A537" s="3" t="s">
        <v>1074</v>
      </c>
      <c r="B537" s="3" t="s">
        <v>1075</v>
      </c>
      <c r="C537" s="4">
        <v>21840</v>
      </c>
      <c r="D537" s="4">
        <v>204915</v>
      </c>
      <c r="E537" s="4">
        <v>193995</v>
      </c>
      <c r="F537" s="4">
        <v>10920</v>
      </c>
    </row>
    <row r="538" spans="1:6" ht="12.75" customHeight="1" x14ac:dyDescent="0.2">
      <c r="A538" s="3" t="s">
        <v>1076</v>
      </c>
      <c r="B538" s="3" t="s">
        <v>1077</v>
      </c>
      <c r="C538" s="4">
        <v>5460</v>
      </c>
      <c r="D538" s="4">
        <v>42900</v>
      </c>
      <c r="E538" s="4">
        <v>37440</v>
      </c>
      <c r="F538" s="4">
        <v>0</v>
      </c>
    </row>
    <row r="539" spans="1:6" ht="12.75" customHeight="1" x14ac:dyDescent="0.2">
      <c r="A539" s="3" t="s">
        <v>1078</v>
      </c>
      <c r="B539" s="3" t="s">
        <v>1079</v>
      </c>
      <c r="C539" s="4">
        <v>10920</v>
      </c>
      <c r="D539" s="4">
        <v>138450</v>
      </c>
      <c r="E539" s="4">
        <v>139230</v>
      </c>
      <c r="F539" s="4">
        <v>11700</v>
      </c>
    </row>
    <row r="540" spans="1:6" ht="12.75" customHeight="1" x14ac:dyDescent="0.2">
      <c r="A540" s="3" t="s">
        <v>1080</v>
      </c>
      <c r="B540" s="3" t="s">
        <v>1081</v>
      </c>
      <c r="C540" s="4">
        <v>0</v>
      </c>
      <c r="D540" s="4">
        <v>98230</v>
      </c>
      <c r="E540" s="4">
        <v>113050</v>
      </c>
      <c r="F540" s="4">
        <v>14820</v>
      </c>
    </row>
    <row r="541" spans="1:6" ht="12.75" customHeight="1" x14ac:dyDescent="0.2">
      <c r="A541" s="3" t="s">
        <v>1082</v>
      </c>
      <c r="B541" s="3" t="s">
        <v>1083</v>
      </c>
      <c r="C541" s="4">
        <v>6750</v>
      </c>
      <c r="D541" s="4">
        <v>42750</v>
      </c>
      <c r="E541" s="4">
        <v>36000</v>
      </c>
      <c r="F541" s="4">
        <v>0</v>
      </c>
    </row>
    <row r="542" spans="1:6" ht="12.75" customHeight="1" x14ac:dyDescent="0.2">
      <c r="A542" s="3" t="s">
        <v>1084</v>
      </c>
      <c r="B542" s="3" t="s">
        <v>1085</v>
      </c>
      <c r="C542" s="4">
        <v>2111.62</v>
      </c>
      <c r="D542" s="4">
        <v>16924.12</v>
      </c>
      <c r="E542" s="4">
        <v>14812.5</v>
      </c>
      <c r="F542" s="4">
        <v>0</v>
      </c>
    </row>
    <row r="543" spans="1:6" ht="12.75" customHeight="1" x14ac:dyDescent="0.2">
      <c r="A543" s="3" t="s">
        <v>1086</v>
      </c>
      <c r="B543" s="3" t="s">
        <v>1087</v>
      </c>
      <c r="C543" s="4">
        <v>2250</v>
      </c>
      <c r="D543" s="4">
        <v>38812.5</v>
      </c>
      <c r="E543" s="4">
        <v>43312.5</v>
      </c>
      <c r="F543" s="4">
        <v>6750</v>
      </c>
    </row>
    <row r="544" spans="1:6" ht="12.75" customHeight="1" x14ac:dyDescent="0.2">
      <c r="A544" s="3" t="s">
        <v>1088</v>
      </c>
      <c r="B544" s="3" t="s">
        <v>1089</v>
      </c>
      <c r="C544" s="4">
        <v>18000</v>
      </c>
      <c r="D544" s="4">
        <v>193875</v>
      </c>
      <c r="E544" s="4">
        <v>193125</v>
      </c>
      <c r="F544" s="4">
        <v>17250</v>
      </c>
    </row>
    <row r="545" spans="1:6" ht="12.75" customHeight="1" x14ac:dyDescent="0.2">
      <c r="A545" s="3" t="s">
        <v>1090</v>
      </c>
      <c r="B545" s="3" t="s">
        <v>1091</v>
      </c>
      <c r="C545" s="4">
        <v>24889.02</v>
      </c>
      <c r="D545" s="4">
        <v>115759.03999999999</v>
      </c>
      <c r="E545" s="4">
        <v>90870.02</v>
      </c>
      <c r="F545" s="4">
        <v>0</v>
      </c>
    </row>
    <row r="546" spans="1:6" ht="12.75" customHeight="1" x14ac:dyDescent="0.2">
      <c r="A546" s="3" t="s">
        <v>1092</v>
      </c>
      <c r="B546" s="3" t="s">
        <v>1093</v>
      </c>
      <c r="C546" s="4">
        <v>7800</v>
      </c>
      <c r="D546" s="4">
        <v>188890</v>
      </c>
      <c r="E546" s="4">
        <v>198250</v>
      </c>
      <c r="F546" s="4">
        <v>17160</v>
      </c>
    </row>
    <row r="547" spans="1:6" ht="12.75" customHeight="1" x14ac:dyDescent="0.2">
      <c r="A547" s="3" t="s">
        <v>1094</v>
      </c>
      <c r="B547" s="3" t="s">
        <v>1095</v>
      </c>
      <c r="C547" s="4">
        <v>1560</v>
      </c>
      <c r="D547" s="4">
        <v>3900</v>
      </c>
      <c r="E547" s="4">
        <v>2340</v>
      </c>
      <c r="F547" s="4">
        <v>0</v>
      </c>
    </row>
    <row r="548" spans="1:6" ht="12.75" customHeight="1" x14ac:dyDescent="0.2">
      <c r="A548" s="3" t="s">
        <v>1096</v>
      </c>
      <c r="B548" s="3" t="s">
        <v>1097</v>
      </c>
      <c r="C548" s="4">
        <v>11700</v>
      </c>
      <c r="D548" s="4">
        <v>124800</v>
      </c>
      <c r="E548" s="4">
        <v>117780</v>
      </c>
      <c r="F548" s="4">
        <v>4680</v>
      </c>
    </row>
    <row r="549" spans="1:6" ht="12.75" customHeight="1" x14ac:dyDescent="0.2">
      <c r="A549" s="3" t="s">
        <v>1098</v>
      </c>
      <c r="B549" s="3" t="s">
        <v>1099</v>
      </c>
      <c r="C549" s="4">
        <v>15000</v>
      </c>
      <c r="D549" s="4">
        <v>54000</v>
      </c>
      <c r="E549" s="4">
        <v>39000</v>
      </c>
      <c r="F549" s="4">
        <v>0</v>
      </c>
    </row>
    <row r="550" spans="1:6" ht="12.75" customHeight="1" x14ac:dyDescent="0.2">
      <c r="A550" s="3" t="s">
        <v>1100</v>
      </c>
      <c r="B550" s="3" t="s">
        <v>1101</v>
      </c>
      <c r="C550" s="4">
        <v>26353.08</v>
      </c>
      <c r="D550" s="4">
        <v>139722.18</v>
      </c>
      <c r="E550" s="4">
        <v>135330</v>
      </c>
      <c r="F550" s="4">
        <v>21960.9</v>
      </c>
    </row>
    <row r="551" spans="1:6" ht="12.75" customHeight="1" x14ac:dyDescent="0.2">
      <c r="A551" s="3" t="s">
        <v>1102</v>
      </c>
      <c r="B551" s="3" t="s">
        <v>1103</v>
      </c>
      <c r="C551" s="4">
        <v>21750</v>
      </c>
      <c r="D551" s="4">
        <v>69375</v>
      </c>
      <c r="E551" s="4">
        <v>47625</v>
      </c>
      <c r="F551" s="4">
        <v>0</v>
      </c>
    </row>
    <row r="552" spans="1:6" ht="12.75" customHeight="1" x14ac:dyDescent="0.2">
      <c r="A552" s="3" t="s">
        <v>1104</v>
      </c>
      <c r="B552" s="3" t="s">
        <v>1105</v>
      </c>
      <c r="C552" s="4">
        <v>8250</v>
      </c>
      <c r="D552" s="4">
        <v>84750</v>
      </c>
      <c r="E552" s="4">
        <v>87000</v>
      </c>
      <c r="F552" s="4">
        <v>10500</v>
      </c>
    </row>
    <row r="553" spans="1:6" ht="12.75" customHeight="1" x14ac:dyDescent="0.2">
      <c r="A553" s="3" t="s">
        <v>1106</v>
      </c>
      <c r="B553" s="3" t="s">
        <v>1107</v>
      </c>
      <c r="C553" s="4">
        <v>15750</v>
      </c>
      <c r="D553" s="4">
        <v>192187.5</v>
      </c>
      <c r="E553" s="4">
        <v>192187.5</v>
      </c>
      <c r="F553" s="4">
        <v>15750</v>
      </c>
    </row>
    <row r="554" spans="1:6" ht="12.75" customHeight="1" x14ac:dyDescent="0.2">
      <c r="A554" s="3" t="s">
        <v>1108</v>
      </c>
      <c r="B554" s="3" t="s">
        <v>1109</v>
      </c>
      <c r="C554" s="4">
        <v>14040</v>
      </c>
      <c r="D554" s="4">
        <v>68250</v>
      </c>
      <c r="E554" s="4">
        <v>54210</v>
      </c>
      <c r="F554" s="4">
        <v>0</v>
      </c>
    </row>
    <row r="555" spans="1:6" ht="12.75" customHeight="1" x14ac:dyDescent="0.2">
      <c r="A555" s="3" t="s">
        <v>1110</v>
      </c>
      <c r="B555" s="3" t="s">
        <v>1111</v>
      </c>
      <c r="C555" s="4">
        <v>5856.24</v>
      </c>
      <c r="D555" s="4">
        <v>45276.24</v>
      </c>
      <c r="E555" s="4">
        <v>39420</v>
      </c>
      <c r="F555" s="4">
        <v>0</v>
      </c>
    </row>
    <row r="556" spans="1:6" ht="12.75" customHeight="1" x14ac:dyDescent="0.2">
      <c r="A556" s="3" t="s">
        <v>1112</v>
      </c>
      <c r="B556" s="3" t="s">
        <v>1113</v>
      </c>
      <c r="C556" s="4">
        <v>41725.71</v>
      </c>
      <c r="D556" s="4">
        <v>458616.99</v>
      </c>
      <c r="E556" s="4">
        <v>434460</v>
      </c>
      <c r="F556" s="4">
        <v>17568.72</v>
      </c>
    </row>
    <row r="557" spans="1:6" ht="12.75" customHeight="1" x14ac:dyDescent="0.2">
      <c r="A557" s="3" t="s">
        <v>1114</v>
      </c>
      <c r="B557" s="3" t="s">
        <v>1115</v>
      </c>
      <c r="C557" s="4">
        <v>10860</v>
      </c>
      <c r="D557" s="4">
        <v>10860</v>
      </c>
      <c r="E557" s="4">
        <v>0</v>
      </c>
      <c r="F557" s="4">
        <v>0</v>
      </c>
    </row>
    <row r="558" spans="1:6" ht="12.75" customHeight="1" x14ac:dyDescent="0.2">
      <c r="A558" s="3" t="s">
        <v>1116</v>
      </c>
      <c r="B558" s="3" t="s">
        <v>1117</v>
      </c>
      <c r="C558" s="4">
        <v>19032.78</v>
      </c>
      <c r="D558" s="4">
        <v>78312.78</v>
      </c>
      <c r="E558" s="4">
        <v>59280</v>
      </c>
      <c r="F558" s="4">
        <v>0</v>
      </c>
    </row>
    <row r="559" spans="1:6" ht="12.75" customHeight="1" x14ac:dyDescent="0.2">
      <c r="A559" s="3" t="s">
        <v>1118</v>
      </c>
      <c r="B559" s="3" t="s">
        <v>1119</v>
      </c>
      <c r="C559" s="4">
        <v>11040</v>
      </c>
      <c r="D559" s="4">
        <v>153180</v>
      </c>
      <c r="E559" s="4">
        <v>153870</v>
      </c>
      <c r="F559" s="4">
        <v>11730</v>
      </c>
    </row>
    <row r="560" spans="1:6" ht="12.75" customHeight="1" x14ac:dyDescent="0.2">
      <c r="A560" s="3" t="s">
        <v>1120</v>
      </c>
      <c r="B560" s="3" t="s">
        <v>1121</v>
      </c>
      <c r="C560" s="4">
        <v>3060</v>
      </c>
      <c r="D560" s="4">
        <v>22230</v>
      </c>
      <c r="E560" s="4">
        <v>19170</v>
      </c>
      <c r="F560" s="4">
        <v>0</v>
      </c>
    </row>
    <row r="561" spans="1:6" ht="12.75" customHeight="1" x14ac:dyDescent="0.2">
      <c r="A561" s="3" t="s">
        <v>1122</v>
      </c>
      <c r="B561" s="3" t="s">
        <v>1123</v>
      </c>
      <c r="C561" s="4">
        <v>31200</v>
      </c>
      <c r="D561" s="4">
        <v>262080</v>
      </c>
      <c r="E561" s="4">
        <v>251940</v>
      </c>
      <c r="F561" s="4">
        <v>21060</v>
      </c>
    </row>
    <row r="562" spans="1:6" ht="12.75" customHeight="1" x14ac:dyDescent="0.2">
      <c r="A562" s="3" t="s">
        <v>1124</v>
      </c>
      <c r="B562" s="3" t="s">
        <v>1125</v>
      </c>
      <c r="C562" s="4">
        <v>0</v>
      </c>
      <c r="D562" s="4">
        <v>53820</v>
      </c>
      <c r="E562" s="4">
        <v>53820</v>
      </c>
      <c r="F562" s="4">
        <v>0</v>
      </c>
    </row>
    <row r="563" spans="1:6" ht="12.75" customHeight="1" x14ac:dyDescent="0.2">
      <c r="A563" s="3" t="s">
        <v>1126</v>
      </c>
      <c r="B563" s="3" t="s">
        <v>1127</v>
      </c>
      <c r="C563" s="4">
        <v>7020</v>
      </c>
      <c r="D563" s="4">
        <v>121485</v>
      </c>
      <c r="E563" s="4">
        <v>133705</v>
      </c>
      <c r="F563" s="4">
        <v>19240</v>
      </c>
    </row>
    <row r="564" spans="1:6" ht="12.75" customHeight="1" x14ac:dyDescent="0.2">
      <c r="A564" s="3" t="s">
        <v>1128</v>
      </c>
      <c r="B564" s="3" t="s">
        <v>1129</v>
      </c>
      <c r="C564" s="4">
        <v>10248.42</v>
      </c>
      <c r="D564" s="4">
        <v>102672.19</v>
      </c>
      <c r="E564" s="4">
        <v>98280.01</v>
      </c>
      <c r="F564" s="4">
        <v>5856.24</v>
      </c>
    </row>
    <row r="565" spans="1:6" ht="12.75" customHeight="1" x14ac:dyDescent="0.2">
      <c r="A565" s="3" t="s">
        <v>1130</v>
      </c>
      <c r="B565" s="3" t="s">
        <v>1131</v>
      </c>
      <c r="C565" s="4">
        <v>6240</v>
      </c>
      <c r="D565" s="4">
        <v>45240</v>
      </c>
      <c r="E565" s="4">
        <v>39000</v>
      </c>
      <c r="F565" s="4">
        <v>0</v>
      </c>
    </row>
    <row r="566" spans="1:6" ht="12.75" customHeight="1" x14ac:dyDescent="0.2">
      <c r="A566" s="3" t="s">
        <v>1132</v>
      </c>
      <c r="B566" s="3" t="s">
        <v>1133</v>
      </c>
      <c r="C566" s="4">
        <v>9120</v>
      </c>
      <c r="D566" s="4">
        <v>100590</v>
      </c>
      <c r="E566" s="4">
        <v>104280</v>
      </c>
      <c r="F566" s="4">
        <v>12810</v>
      </c>
    </row>
    <row r="567" spans="1:6" ht="12.75" customHeight="1" x14ac:dyDescent="0.2">
      <c r="A567" s="3" t="s">
        <v>1134</v>
      </c>
      <c r="B567" s="3" t="s">
        <v>1135</v>
      </c>
      <c r="C567" s="4">
        <v>20280</v>
      </c>
      <c r="D567" s="4">
        <v>55380</v>
      </c>
      <c r="E567" s="4">
        <v>35100</v>
      </c>
      <c r="F567" s="4">
        <v>0</v>
      </c>
    </row>
    <row r="568" spans="1:6" ht="12.75" customHeight="1" x14ac:dyDescent="0.2">
      <c r="A568" s="3" t="s">
        <v>1136</v>
      </c>
      <c r="B568" s="3" t="s">
        <v>1137</v>
      </c>
      <c r="C568" s="4">
        <v>9000</v>
      </c>
      <c r="D568" s="4">
        <v>78180</v>
      </c>
      <c r="E568" s="4">
        <v>69930</v>
      </c>
      <c r="F568" s="4">
        <v>750</v>
      </c>
    </row>
    <row r="569" spans="1:6" ht="12.75" customHeight="1" x14ac:dyDescent="0.2">
      <c r="A569" s="3" t="s">
        <v>1138</v>
      </c>
      <c r="B569" s="3" t="s">
        <v>1139</v>
      </c>
      <c r="C569" s="4">
        <v>21750</v>
      </c>
      <c r="D569" s="4">
        <v>166687.5</v>
      </c>
      <c r="E569" s="4">
        <v>144937.5</v>
      </c>
      <c r="F569" s="4">
        <v>0</v>
      </c>
    </row>
    <row r="570" spans="1:6" ht="12.75" customHeight="1" x14ac:dyDescent="0.2">
      <c r="A570" s="3" t="s">
        <v>1140</v>
      </c>
      <c r="B570" s="3" t="s">
        <v>1141</v>
      </c>
      <c r="C570" s="4">
        <v>28860</v>
      </c>
      <c r="D570" s="4">
        <v>361725</v>
      </c>
      <c r="E570" s="4">
        <v>364845</v>
      </c>
      <c r="F570" s="4">
        <v>31980</v>
      </c>
    </row>
    <row r="571" spans="1:6" ht="12.75" customHeight="1" x14ac:dyDescent="0.2">
      <c r="A571" s="3" t="s">
        <v>1142</v>
      </c>
      <c r="B571" s="3" t="s">
        <v>1143</v>
      </c>
      <c r="C571" s="4">
        <v>24156.99</v>
      </c>
      <c r="D571" s="4">
        <v>249592.33</v>
      </c>
      <c r="E571" s="4">
        <v>241540</v>
      </c>
      <c r="F571" s="4">
        <v>16104.66</v>
      </c>
    </row>
    <row r="572" spans="1:6" ht="12.75" customHeight="1" x14ac:dyDescent="0.2">
      <c r="A572" s="3" t="s">
        <v>1144</v>
      </c>
      <c r="B572" s="3" t="s">
        <v>1145</v>
      </c>
      <c r="C572" s="4">
        <v>3000</v>
      </c>
      <c r="D572" s="4">
        <v>30750</v>
      </c>
      <c r="E572" s="4">
        <v>28500</v>
      </c>
      <c r="F572" s="4">
        <v>750</v>
      </c>
    </row>
    <row r="573" spans="1:6" ht="12.75" customHeight="1" x14ac:dyDescent="0.2">
      <c r="A573" s="3" t="s">
        <v>1146</v>
      </c>
      <c r="B573" s="3" t="s">
        <v>1147</v>
      </c>
      <c r="C573" s="4">
        <v>8280</v>
      </c>
      <c r="D573" s="4">
        <v>71820</v>
      </c>
      <c r="E573" s="4">
        <v>65820</v>
      </c>
      <c r="F573" s="4">
        <v>2280</v>
      </c>
    </row>
    <row r="574" spans="1:6" ht="12.75" customHeight="1" x14ac:dyDescent="0.2">
      <c r="A574" s="3" t="s">
        <v>1148</v>
      </c>
      <c r="B574" s="3" t="s">
        <v>1149</v>
      </c>
      <c r="C574" s="4">
        <v>52260</v>
      </c>
      <c r="D574" s="4">
        <v>519610</v>
      </c>
      <c r="E574" s="4">
        <v>511030</v>
      </c>
      <c r="F574" s="4">
        <v>43680</v>
      </c>
    </row>
    <row r="575" spans="1:6" ht="12.75" customHeight="1" x14ac:dyDescent="0.2">
      <c r="A575" s="3" t="s">
        <v>1150</v>
      </c>
      <c r="B575" s="3" t="s">
        <v>1151</v>
      </c>
      <c r="C575" s="4">
        <v>18750</v>
      </c>
      <c r="D575" s="4">
        <v>237437.5</v>
      </c>
      <c r="E575" s="4">
        <v>238937.5</v>
      </c>
      <c r="F575" s="4">
        <v>20250</v>
      </c>
    </row>
    <row r="576" spans="1:6" ht="12.75" customHeight="1" x14ac:dyDescent="0.2">
      <c r="A576" s="3" t="s">
        <v>1152</v>
      </c>
      <c r="B576" s="3" t="s">
        <v>1153</v>
      </c>
      <c r="C576" s="4">
        <v>8250</v>
      </c>
      <c r="D576" s="4">
        <v>30750</v>
      </c>
      <c r="E576" s="4">
        <v>22500</v>
      </c>
      <c r="F576" s="4">
        <v>0</v>
      </c>
    </row>
    <row r="577" spans="1:6" ht="12.75" customHeight="1" x14ac:dyDescent="0.2">
      <c r="A577" s="3" t="s">
        <v>1154</v>
      </c>
      <c r="B577" s="3" t="s">
        <v>1155</v>
      </c>
      <c r="C577" s="4">
        <v>1500</v>
      </c>
      <c r="D577" s="4">
        <v>1500</v>
      </c>
      <c r="E577" s="4">
        <v>0</v>
      </c>
      <c r="F577" s="4">
        <v>0</v>
      </c>
    </row>
    <row r="578" spans="1:6" ht="12.75" customHeight="1" x14ac:dyDescent="0.2">
      <c r="A578" s="3" t="s">
        <v>1156</v>
      </c>
      <c r="B578" s="3" t="s">
        <v>1157</v>
      </c>
      <c r="C578" s="4">
        <v>4680</v>
      </c>
      <c r="D578" s="4">
        <v>27820</v>
      </c>
      <c r="E578" s="4">
        <v>23140</v>
      </c>
      <c r="F578" s="4">
        <v>0</v>
      </c>
    </row>
    <row r="579" spans="1:6" ht="12.75" customHeight="1" x14ac:dyDescent="0.2">
      <c r="A579" s="3" t="s">
        <v>1158</v>
      </c>
      <c r="B579" s="3" t="s">
        <v>1159</v>
      </c>
      <c r="C579" s="4">
        <v>11500</v>
      </c>
      <c r="D579" s="4">
        <v>84525</v>
      </c>
      <c r="E579" s="4">
        <v>73025</v>
      </c>
      <c r="F579" s="4">
        <v>0</v>
      </c>
    </row>
    <row r="580" spans="1:6" ht="12.75" customHeight="1" x14ac:dyDescent="0.2">
      <c r="A580" s="3" t="s">
        <v>1160</v>
      </c>
      <c r="B580" s="3" t="s">
        <v>1161</v>
      </c>
      <c r="C580" s="4">
        <v>0</v>
      </c>
      <c r="D580" s="4">
        <v>750</v>
      </c>
      <c r="E580" s="4">
        <v>750</v>
      </c>
      <c r="F580" s="4">
        <v>0</v>
      </c>
    </row>
    <row r="581" spans="1:6" ht="12.75" customHeight="1" x14ac:dyDescent="0.2">
      <c r="A581" s="3" t="s">
        <v>1162</v>
      </c>
      <c r="B581" s="3" t="s">
        <v>1163</v>
      </c>
      <c r="C581" s="4">
        <v>0</v>
      </c>
      <c r="D581" s="4">
        <v>31500</v>
      </c>
      <c r="E581" s="4">
        <v>34500</v>
      </c>
      <c r="F581" s="4">
        <v>3000</v>
      </c>
    </row>
    <row r="582" spans="1:6" ht="12.75" customHeight="1" x14ac:dyDescent="0.2">
      <c r="A582" s="3" t="s">
        <v>1164</v>
      </c>
      <c r="B582" s="3" t="s">
        <v>1165</v>
      </c>
      <c r="C582" s="4">
        <v>78441.45</v>
      </c>
      <c r="D582" s="4">
        <v>1062268.05</v>
      </c>
      <c r="E582" s="4">
        <v>1066086.1200000001</v>
      </c>
      <c r="F582" s="4">
        <v>82259.520000000004</v>
      </c>
    </row>
    <row r="583" spans="1:6" ht="12.75" customHeight="1" x14ac:dyDescent="0.2">
      <c r="A583" s="3" t="s">
        <v>1166</v>
      </c>
      <c r="B583" s="3" t="s">
        <v>1167</v>
      </c>
      <c r="C583" s="4">
        <v>0</v>
      </c>
      <c r="D583" s="4">
        <v>4312.5</v>
      </c>
      <c r="E583" s="4">
        <v>4312.5</v>
      </c>
      <c r="F583" s="4">
        <v>0</v>
      </c>
    </row>
    <row r="584" spans="1:6" ht="12.75" customHeight="1" x14ac:dyDescent="0.2">
      <c r="A584" s="3" t="s">
        <v>1168</v>
      </c>
      <c r="B584" s="3" t="s">
        <v>1169</v>
      </c>
      <c r="C584" s="4">
        <v>4500</v>
      </c>
      <c r="D584" s="4">
        <v>46875</v>
      </c>
      <c r="E584" s="4">
        <v>44625</v>
      </c>
      <c r="F584" s="4">
        <v>2250</v>
      </c>
    </row>
    <row r="585" spans="1:6" ht="12.75" customHeight="1" x14ac:dyDescent="0.2">
      <c r="A585" s="3" t="s">
        <v>1170</v>
      </c>
      <c r="B585" s="3" t="s">
        <v>1171</v>
      </c>
      <c r="C585" s="4">
        <v>2250</v>
      </c>
      <c r="D585" s="4">
        <v>2250</v>
      </c>
      <c r="E585" s="4">
        <v>0</v>
      </c>
      <c r="F585" s="4">
        <v>0</v>
      </c>
    </row>
    <row r="586" spans="1:6" ht="12.75" customHeight="1" x14ac:dyDescent="0.2">
      <c r="A586" s="3" t="s">
        <v>1172</v>
      </c>
      <c r="B586" s="3" t="s">
        <v>1173</v>
      </c>
      <c r="C586" s="4">
        <v>4680</v>
      </c>
      <c r="D586" s="4">
        <v>12480</v>
      </c>
      <c r="E586" s="4">
        <v>7800</v>
      </c>
      <c r="F586" s="4">
        <v>0</v>
      </c>
    </row>
    <row r="587" spans="1:6" ht="12.75" customHeight="1" x14ac:dyDescent="0.2">
      <c r="A587" s="3" t="s">
        <v>1174</v>
      </c>
      <c r="B587" s="3" t="s">
        <v>1175</v>
      </c>
      <c r="C587" s="4">
        <v>21840</v>
      </c>
      <c r="D587" s="4">
        <v>203190</v>
      </c>
      <c r="E587" s="4">
        <v>196170</v>
      </c>
      <c r="F587" s="4">
        <v>14820</v>
      </c>
    </row>
    <row r="588" spans="1:6" ht="12.75" customHeight="1" x14ac:dyDescent="0.2">
      <c r="A588" s="3" t="s">
        <v>1176</v>
      </c>
      <c r="B588" s="3" t="s">
        <v>1177</v>
      </c>
      <c r="C588" s="4">
        <v>780</v>
      </c>
      <c r="D588" s="4">
        <v>2310</v>
      </c>
      <c r="E588" s="4">
        <v>1530</v>
      </c>
      <c r="F588" s="4">
        <v>0</v>
      </c>
    </row>
    <row r="589" spans="1:6" ht="12.75" customHeight="1" x14ac:dyDescent="0.2">
      <c r="A589" s="3" t="s">
        <v>1178</v>
      </c>
      <c r="B589" s="3" t="s">
        <v>1179</v>
      </c>
      <c r="C589" s="4">
        <v>10140</v>
      </c>
      <c r="D589" s="4">
        <v>11700</v>
      </c>
      <c r="E589" s="4">
        <v>1560</v>
      </c>
      <c r="F589" s="4">
        <v>0</v>
      </c>
    </row>
    <row r="590" spans="1:6" ht="12.75" customHeight="1" x14ac:dyDescent="0.2">
      <c r="A590" s="3" t="s">
        <v>1180</v>
      </c>
      <c r="B590" s="3" t="s">
        <v>1181</v>
      </c>
      <c r="C590" s="4">
        <v>1500</v>
      </c>
      <c r="D590" s="4">
        <v>1500</v>
      </c>
      <c r="E590" s="4">
        <v>0</v>
      </c>
      <c r="F590" s="4">
        <v>0</v>
      </c>
    </row>
    <row r="591" spans="1:6" ht="12.75" customHeight="1" x14ac:dyDescent="0.2">
      <c r="A591" s="3" t="s">
        <v>1182</v>
      </c>
      <c r="B591" s="3" t="s">
        <v>1183</v>
      </c>
      <c r="C591" s="4">
        <v>0</v>
      </c>
      <c r="D591" s="4">
        <v>16687.5</v>
      </c>
      <c r="E591" s="4">
        <v>16687.5</v>
      </c>
      <c r="F591" s="4">
        <v>0</v>
      </c>
    </row>
    <row r="592" spans="1:6" ht="12.75" customHeight="1" x14ac:dyDescent="0.2">
      <c r="A592" s="3" t="s">
        <v>1184</v>
      </c>
      <c r="B592" s="3" t="s">
        <v>1185</v>
      </c>
      <c r="C592" s="4">
        <v>2250</v>
      </c>
      <c r="D592" s="4">
        <v>6750</v>
      </c>
      <c r="E592" s="4">
        <v>4500</v>
      </c>
      <c r="F592" s="4">
        <v>0</v>
      </c>
    </row>
    <row r="593" spans="1:6" ht="12.75" customHeight="1" x14ac:dyDescent="0.2">
      <c r="A593" s="3" t="s">
        <v>1186</v>
      </c>
      <c r="B593" s="3" t="s">
        <v>1187</v>
      </c>
      <c r="C593" s="4">
        <v>20250</v>
      </c>
      <c r="D593" s="4">
        <v>206250</v>
      </c>
      <c r="E593" s="4">
        <v>214500</v>
      </c>
      <c r="F593" s="4">
        <v>28500</v>
      </c>
    </row>
    <row r="594" spans="1:6" ht="12.75" customHeight="1" x14ac:dyDescent="0.2">
      <c r="A594" s="3" t="s">
        <v>1188</v>
      </c>
      <c r="B594" s="3" t="s">
        <v>1189</v>
      </c>
      <c r="C594" s="4">
        <v>7500</v>
      </c>
      <c r="D594" s="4">
        <v>31500</v>
      </c>
      <c r="E594" s="4">
        <v>24000</v>
      </c>
      <c r="F594" s="4">
        <v>0</v>
      </c>
    </row>
    <row r="595" spans="1:6" ht="12.75" customHeight="1" x14ac:dyDescent="0.2">
      <c r="A595" s="3" t="s">
        <v>1190</v>
      </c>
      <c r="B595" s="3" t="s">
        <v>1191</v>
      </c>
      <c r="C595" s="4">
        <v>5125</v>
      </c>
      <c r="D595" s="4">
        <v>43812.5</v>
      </c>
      <c r="E595" s="4">
        <v>40062.5</v>
      </c>
      <c r="F595" s="4">
        <v>1375</v>
      </c>
    </row>
    <row r="596" spans="1:6" ht="12.75" customHeight="1" x14ac:dyDescent="0.2">
      <c r="A596" s="3" t="s">
        <v>1192</v>
      </c>
      <c r="B596" s="3" t="s">
        <v>1193</v>
      </c>
      <c r="C596" s="4">
        <v>15658.46</v>
      </c>
      <c r="D596" s="4">
        <v>202096.81</v>
      </c>
      <c r="E596" s="4">
        <v>197816.72</v>
      </c>
      <c r="F596" s="4">
        <v>11378.37</v>
      </c>
    </row>
    <row r="597" spans="1:6" ht="12.75" customHeight="1" x14ac:dyDescent="0.2">
      <c r="A597" s="3" t="s">
        <v>1194</v>
      </c>
      <c r="B597" s="3" t="s">
        <v>1195</v>
      </c>
      <c r="C597" s="4">
        <v>23400</v>
      </c>
      <c r="D597" s="4">
        <v>216450</v>
      </c>
      <c r="E597" s="4">
        <v>210210</v>
      </c>
      <c r="F597" s="4">
        <v>17160</v>
      </c>
    </row>
    <row r="598" spans="1:6" ht="12.75" customHeight="1" x14ac:dyDescent="0.2">
      <c r="A598" s="3" t="s">
        <v>1196</v>
      </c>
      <c r="B598" s="3" t="s">
        <v>1197</v>
      </c>
      <c r="C598" s="4">
        <v>703.87</v>
      </c>
      <c r="D598" s="4">
        <v>703.87</v>
      </c>
      <c r="E598" s="4">
        <v>0</v>
      </c>
      <c r="F598" s="4">
        <v>0</v>
      </c>
    </row>
    <row r="599" spans="1:6" ht="12.75" customHeight="1" x14ac:dyDescent="0.2">
      <c r="A599" s="3" t="s">
        <v>1198</v>
      </c>
      <c r="B599" s="3" t="s">
        <v>1199</v>
      </c>
      <c r="C599" s="4">
        <v>3000</v>
      </c>
      <c r="D599" s="4">
        <v>88562.5</v>
      </c>
      <c r="E599" s="4">
        <v>92312.5</v>
      </c>
      <c r="F599" s="4">
        <v>6750</v>
      </c>
    </row>
    <row r="600" spans="1:6" ht="12.75" customHeight="1" x14ac:dyDescent="0.2">
      <c r="A600" s="3" t="s">
        <v>1200</v>
      </c>
      <c r="B600" s="3" t="s">
        <v>1201</v>
      </c>
      <c r="C600" s="4">
        <v>24750</v>
      </c>
      <c r="D600" s="4">
        <v>238625</v>
      </c>
      <c r="E600" s="4">
        <v>234875</v>
      </c>
      <c r="F600" s="4">
        <v>21000</v>
      </c>
    </row>
    <row r="601" spans="1:6" ht="12.75" customHeight="1" x14ac:dyDescent="0.2">
      <c r="A601" s="3" t="s">
        <v>1202</v>
      </c>
      <c r="B601" s="3" t="s">
        <v>1203</v>
      </c>
      <c r="C601" s="4">
        <v>0</v>
      </c>
      <c r="D601" s="4">
        <v>21000</v>
      </c>
      <c r="E601" s="4">
        <v>23250</v>
      </c>
      <c r="F601" s="4">
        <v>2250</v>
      </c>
    </row>
    <row r="602" spans="1:6" ht="12.75" customHeight="1" x14ac:dyDescent="0.2">
      <c r="A602" s="3" t="s">
        <v>1204</v>
      </c>
      <c r="B602" s="3" t="s">
        <v>1205</v>
      </c>
      <c r="C602" s="4">
        <v>0</v>
      </c>
      <c r="D602" s="4">
        <v>21450</v>
      </c>
      <c r="E602" s="4">
        <v>21450</v>
      </c>
      <c r="F602" s="4">
        <v>0</v>
      </c>
    </row>
    <row r="603" spans="1:6" ht="12.75" customHeight="1" x14ac:dyDescent="0.2">
      <c r="A603" s="3" t="s">
        <v>1206</v>
      </c>
      <c r="B603" s="3" t="s">
        <v>1207</v>
      </c>
      <c r="C603" s="4">
        <v>17940</v>
      </c>
      <c r="D603" s="4">
        <v>183950</v>
      </c>
      <c r="E603" s="4">
        <v>173810</v>
      </c>
      <c r="F603" s="4">
        <v>7800</v>
      </c>
    </row>
    <row r="604" spans="1:6" ht="12.75" customHeight="1" x14ac:dyDescent="0.2">
      <c r="A604" s="3" t="s">
        <v>1208</v>
      </c>
      <c r="B604" s="3" t="s">
        <v>1209</v>
      </c>
      <c r="C604" s="4">
        <v>0</v>
      </c>
      <c r="D604" s="4">
        <v>17250</v>
      </c>
      <c r="E604" s="4">
        <v>17250</v>
      </c>
      <c r="F604" s="4">
        <v>0</v>
      </c>
    </row>
    <row r="605" spans="1:6" ht="12.75" customHeight="1" x14ac:dyDescent="0.2">
      <c r="A605" s="3" t="s">
        <v>1210</v>
      </c>
      <c r="B605" s="3" t="s">
        <v>1211</v>
      </c>
      <c r="C605" s="4">
        <v>579.35</v>
      </c>
      <c r="D605" s="4">
        <v>736</v>
      </c>
      <c r="E605" s="4">
        <v>736</v>
      </c>
      <c r="F605" s="4">
        <v>579.35</v>
      </c>
    </row>
    <row r="606" spans="1:6" ht="12.75" customHeight="1" x14ac:dyDescent="0.2">
      <c r="A606" s="3" t="s">
        <v>1212</v>
      </c>
      <c r="B606" s="3" t="s">
        <v>1213</v>
      </c>
      <c r="C606" s="4">
        <v>1200111.06</v>
      </c>
      <c r="D606" s="4">
        <v>18255139.739999998</v>
      </c>
      <c r="E606" s="4">
        <v>18976839.93</v>
      </c>
      <c r="F606" s="4">
        <v>1921811.25</v>
      </c>
    </row>
    <row r="607" spans="1:6" ht="12.75" customHeight="1" x14ac:dyDescent="0.2">
      <c r="A607" s="3" t="s">
        <v>1214</v>
      </c>
      <c r="B607" s="3" t="s">
        <v>1215</v>
      </c>
      <c r="C607" s="4">
        <f>SUM(C608:C692)</f>
        <v>1866837.5300000003</v>
      </c>
      <c r="D607" s="4">
        <f>SUM(D608:D692)</f>
        <v>17219973.120000001</v>
      </c>
      <c r="E607" s="4">
        <f>SUM(E608:E692)</f>
        <v>17318076.010000002</v>
      </c>
      <c r="F607" s="4">
        <f>SUM(F608:F692)</f>
        <v>1964940.42</v>
      </c>
    </row>
    <row r="608" spans="1:6" ht="12.75" customHeight="1" x14ac:dyDescent="0.2">
      <c r="A608" s="3" t="s">
        <v>1216</v>
      </c>
      <c r="B608" s="3" t="s">
        <v>1217</v>
      </c>
      <c r="C608" s="4">
        <v>460</v>
      </c>
      <c r="D608" s="4">
        <v>0</v>
      </c>
      <c r="E608" s="4">
        <v>0</v>
      </c>
      <c r="F608" s="4">
        <v>460</v>
      </c>
    </row>
    <row r="609" spans="1:6" ht="12.75" customHeight="1" x14ac:dyDescent="0.2">
      <c r="A609" s="3" t="s">
        <v>1218</v>
      </c>
      <c r="B609" s="3" t="s">
        <v>1219</v>
      </c>
      <c r="C609" s="4">
        <v>1182.3900000000001</v>
      </c>
      <c r="D609" s="4">
        <v>15282.76</v>
      </c>
      <c r="E609" s="4">
        <v>15333.12</v>
      </c>
      <c r="F609" s="4">
        <v>1232.75</v>
      </c>
    </row>
    <row r="610" spans="1:6" ht="12.75" customHeight="1" x14ac:dyDescent="0.2">
      <c r="A610" s="3" t="s">
        <v>1220</v>
      </c>
      <c r="B610" s="3" t="s">
        <v>1221</v>
      </c>
      <c r="C610" s="4">
        <v>15922.42</v>
      </c>
      <c r="D610" s="4">
        <v>196020.32</v>
      </c>
      <c r="E610" s="4">
        <v>196737.89</v>
      </c>
      <c r="F610" s="4">
        <v>16639.990000000002</v>
      </c>
    </row>
    <row r="611" spans="1:6" ht="12.75" customHeight="1" x14ac:dyDescent="0.2">
      <c r="A611" s="3" t="s">
        <v>1222</v>
      </c>
      <c r="B611" s="3" t="s">
        <v>1223</v>
      </c>
      <c r="C611" s="4">
        <v>1500</v>
      </c>
      <c r="D611" s="4">
        <v>0</v>
      </c>
      <c r="E611" s="4">
        <v>0</v>
      </c>
      <c r="F611" s="4">
        <v>1500</v>
      </c>
    </row>
    <row r="612" spans="1:6" ht="12.75" customHeight="1" x14ac:dyDescent="0.2">
      <c r="A612" s="3" t="s">
        <v>1224</v>
      </c>
      <c r="B612" s="3" t="s">
        <v>1225</v>
      </c>
      <c r="C612" s="4">
        <v>167021.28</v>
      </c>
      <c r="D612" s="4">
        <v>1023395.17</v>
      </c>
      <c r="E612" s="4">
        <v>1020586.04</v>
      </c>
      <c r="F612" s="4">
        <v>164212.15</v>
      </c>
    </row>
    <row r="613" spans="1:6" ht="12.75" customHeight="1" x14ac:dyDescent="0.2">
      <c r="A613" s="3" t="s">
        <v>1226</v>
      </c>
      <c r="B613" s="3" t="s">
        <v>1227</v>
      </c>
      <c r="C613" s="4">
        <v>9969.17</v>
      </c>
      <c r="D613" s="4">
        <v>29011.68</v>
      </c>
      <c r="E613" s="4">
        <v>26124.09</v>
      </c>
      <c r="F613" s="4">
        <v>7081.58</v>
      </c>
    </row>
    <row r="614" spans="1:6" ht="12.75" customHeight="1" x14ac:dyDescent="0.2">
      <c r="A614" s="3" t="s">
        <v>1228</v>
      </c>
      <c r="B614" s="3" t="s">
        <v>1229</v>
      </c>
      <c r="C614" s="4">
        <v>350</v>
      </c>
      <c r="D614" s="4">
        <v>0</v>
      </c>
      <c r="E614" s="4">
        <v>0</v>
      </c>
      <c r="F614" s="4">
        <v>350</v>
      </c>
    </row>
    <row r="615" spans="1:6" ht="12.75" customHeight="1" x14ac:dyDescent="0.2">
      <c r="A615" s="3" t="s">
        <v>1230</v>
      </c>
      <c r="B615" s="3" t="s">
        <v>1231</v>
      </c>
      <c r="C615" s="4">
        <v>0</v>
      </c>
      <c r="D615" s="4">
        <v>9723.84</v>
      </c>
      <c r="E615" s="4">
        <v>9723.84</v>
      </c>
      <c r="F615" s="4">
        <v>0</v>
      </c>
    </row>
    <row r="616" spans="1:6" ht="12.75" customHeight="1" x14ac:dyDescent="0.2">
      <c r="A616" s="3" t="s">
        <v>1232</v>
      </c>
      <c r="B616" s="3" t="s">
        <v>1233</v>
      </c>
      <c r="C616" s="4">
        <v>4738.5</v>
      </c>
      <c r="D616" s="4">
        <v>0</v>
      </c>
      <c r="E616" s="4">
        <v>0</v>
      </c>
      <c r="F616" s="4">
        <v>4738.5</v>
      </c>
    </row>
    <row r="617" spans="1:6" ht="12.75" customHeight="1" x14ac:dyDescent="0.2">
      <c r="A617" s="3" t="s">
        <v>1234</v>
      </c>
      <c r="B617" s="3" t="s">
        <v>1235</v>
      </c>
      <c r="C617" s="4">
        <v>0</v>
      </c>
      <c r="D617" s="4">
        <v>530</v>
      </c>
      <c r="E617" s="4">
        <v>530</v>
      </c>
      <c r="F617" s="4">
        <v>0</v>
      </c>
    </row>
    <row r="618" spans="1:6" ht="12.75" customHeight="1" x14ac:dyDescent="0.2">
      <c r="A618" s="3" t="s">
        <v>1236</v>
      </c>
      <c r="B618" s="3" t="s">
        <v>1237</v>
      </c>
      <c r="C618" s="4">
        <v>0</v>
      </c>
      <c r="D618" s="4">
        <v>112</v>
      </c>
      <c r="E618" s="4">
        <v>112</v>
      </c>
      <c r="F618" s="4">
        <v>0</v>
      </c>
    </row>
    <row r="619" spans="1:6" ht="12.75" customHeight="1" x14ac:dyDescent="0.2">
      <c r="A619" s="3" t="s">
        <v>1238</v>
      </c>
      <c r="B619" s="3" t="s">
        <v>1239</v>
      </c>
      <c r="C619" s="4">
        <v>1040.8699999999999</v>
      </c>
      <c r="D619" s="4">
        <v>11570.66</v>
      </c>
      <c r="E619" s="4">
        <v>11390.95</v>
      </c>
      <c r="F619" s="4">
        <v>861.16</v>
      </c>
    </row>
    <row r="620" spans="1:6" ht="12.75" customHeight="1" x14ac:dyDescent="0.2">
      <c r="A620" s="3" t="s">
        <v>1240</v>
      </c>
      <c r="B620" s="3" t="s">
        <v>1241</v>
      </c>
      <c r="C620" s="4">
        <v>2682.87</v>
      </c>
      <c r="D620" s="4">
        <v>33403.54</v>
      </c>
      <c r="E620" s="4">
        <v>30720.67</v>
      </c>
      <c r="F620" s="4">
        <v>0</v>
      </c>
    </row>
    <row r="621" spans="1:6" ht="12.75" customHeight="1" x14ac:dyDescent="0.2">
      <c r="A621" s="3" t="s">
        <v>1242</v>
      </c>
      <c r="B621" s="3" t="s">
        <v>1243</v>
      </c>
      <c r="C621" s="4">
        <v>10112.200000000001</v>
      </c>
      <c r="D621" s="4">
        <v>43671.4</v>
      </c>
      <c r="E621" s="4">
        <v>35414.199999999997</v>
      </c>
      <c r="F621" s="4">
        <v>1855</v>
      </c>
    </row>
    <row r="622" spans="1:6" ht="12.75" customHeight="1" x14ac:dyDescent="0.2">
      <c r="A622" s="3" t="s">
        <v>1244</v>
      </c>
      <c r="B622" s="3" t="s">
        <v>1245</v>
      </c>
      <c r="C622" s="4">
        <v>0</v>
      </c>
      <c r="D622" s="4">
        <v>20390.03</v>
      </c>
      <c r="E622" s="4">
        <v>22003.93</v>
      </c>
      <c r="F622" s="4">
        <v>1613.9</v>
      </c>
    </row>
    <row r="623" spans="1:6" ht="12.75" customHeight="1" x14ac:dyDescent="0.2">
      <c r="A623" s="3" t="s">
        <v>1246</v>
      </c>
      <c r="B623" s="3" t="s">
        <v>1247</v>
      </c>
      <c r="C623" s="4">
        <v>0</v>
      </c>
      <c r="D623" s="4">
        <v>9610</v>
      </c>
      <c r="E623" s="4">
        <v>9610</v>
      </c>
      <c r="F623" s="4">
        <v>0</v>
      </c>
    </row>
    <row r="624" spans="1:6" ht="12.75" customHeight="1" x14ac:dyDescent="0.2">
      <c r="A624" s="3" t="s">
        <v>1248</v>
      </c>
      <c r="B624" s="3" t="s">
        <v>1249</v>
      </c>
      <c r="C624" s="4">
        <v>1748</v>
      </c>
      <c r="D624" s="4">
        <v>10066</v>
      </c>
      <c r="E624" s="4">
        <v>8318</v>
      </c>
      <c r="F624" s="4">
        <v>0</v>
      </c>
    </row>
    <row r="625" spans="1:6" ht="12.75" customHeight="1" x14ac:dyDescent="0.2">
      <c r="A625" s="3" t="s">
        <v>1250</v>
      </c>
      <c r="B625" s="3" t="s">
        <v>1251</v>
      </c>
      <c r="C625" s="4">
        <v>687.51</v>
      </c>
      <c r="D625" s="4">
        <v>15392.06</v>
      </c>
      <c r="E625" s="4">
        <v>14704.55</v>
      </c>
      <c r="F625" s="4">
        <v>0</v>
      </c>
    </row>
    <row r="626" spans="1:6" ht="12.75" customHeight="1" x14ac:dyDescent="0.2">
      <c r="A626" s="3" t="s">
        <v>1252</v>
      </c>
      <c r="B626" s="3" t="s">
        <v>1253</v>
      </c>
      <c r="C626" s="4">
        <v>820</v>
      </c>
      <c r="D626" s="4">
        <v>0</v>
      </c>
      <c r="E626" s="4">
        <v>0</v>
      </c>
      <c r="F626" s="4">
        <v>820</v>
      </c>
    </row>
    <row r="627" spans="1:6" ht="12.75" customHeight="1" x14ac:dyDescent="0.2">
      <c r="A627" s="3" t="s">
        <v>1254</v>
      </c>
      <c r="B627" s="3" t="s">
        <v>1255</v>
      </c>
      <c r="C627" s="4">
        <v>260966.86</v>
      </c>
      <c r="D627" s="4">
        <v>0</v>
      </c>
      <c r="E627" s="4">
        <v>0</v>
      </c>
      <c r="F627" s="4">
        <v>260966.86</v>
      </c>
    </row>
    <row r="628" spans="1:6" ht="12.75" customHeight="1" x14ac:dyDescent="0.2">
      <c r="A628" s="3" t="s">
        <v>1256</v>
      </c>
      <c r="B628" s="3" t="s">
        <v>1257</v>
      </c>
      <c r="C628" s="4">
        <v>1830.86</v>
      </c>
      <c r="D628" s="4">
        <v>0</v>
      </c>
      <c r="E628" s="4">
        <v>0</v>
      </c>
      <c r="F628" s="4">
        <v>1830.86</v>
      </c>
    </row>
    <row r="629" spans="1:6" ht="12.75" customHeight="1" x14ac:dyDescent="0.2">
      <c r="A629" s="3" t="s">
        <v>1258</v>
      </c>
      <c r="B629" s="3" t="s">
        <v>1259</v>
      </c>
      <c r="C629" s="4">
        <v>1172</v>
      </c>
      <c r="D629" s="4">
        <v>2344</v>
      </c>
      <c r="E629" s="4">
        <v>1172</v>
      </c>
      <c r="F629" s="4">
        <v>0</v>
      </c>
    </row>
    <row r="630" spans="1:6" ht="12.75" customHeight="1" x14ac:dyDescent="0.2">
      <c r="A630" s="3" t="s">
        <v>1260</v>
      </c>
      <c r="B630" s="3" t="s">
        <v>1261</v>
      </c>
      <c r="C630" s="4">
        <v>0</v>
      </c>
      <c r="D630" s="4">
        <v>31083.24</v>
      </c>
      <c r="E630" s="4">
        <v>31083.24</v>
      </c>
      <c r="F630" s="4">
        <v>0</v>
      </c>
    </row>
    <row r="631" spans="1:6" ht="12.75" customHeight="1" x14ac:dyDescent="0.2">
      <c r="A631" s="3" t="s">
        <v>1262</v>
      </c>
      <c r="B631" s="3" t="s">
        <v>1263</v>
      </c>
      <c r="C631" s="4">
        <v>0</v>
      </c>
      <c r="D631" s="4">
        <v>480</v>
      </c>
      <c r="E631" s="4">
        <v>480</v>
      </c>
      <c r="F631" s="4">
        <v>0</v>
      </c>
    </row>
    <row r="632" spans="1:6" ht="12.75" customHeight="1" x14ac:dyDescent="0.2">
      <c r="A632" s="3" t="s">
        <v>1264</v>
      </c>
      <c r="B632" s="3" t="s">
        <v>1265</v>
      </c>
      <c r="C632" s="4">
        <v>1401.4</v>
      </c>
      <c r="D632" s="4">
        <v>0</v>
      </c>
      <c r="E632" s="4">
        <v>0</v>
      </c>
      <c r="F632" s="4">
        <v>1401.4</v>
      </c>
    </row>
    <row r="633" spans="1:6" ht="12.75" customHeight="1" x14ac:dyDescent="0.2">
      <c r="A633" s="3" t="s">
        <v>1266</v>
      </c>
      <c r="B633" s="3" t="s">
        <v>1267</v>
      </c>
      <c r="C633" s="4">
        <v>0</v>
      </c>
      <c r="D633" s="4">
        <v>229.03</v>
      </c>
      <c r="E633" s="4">
        <v>229.03</v>
      </c>
      <c r="F633" s="4">
        <v>0</v>
      </c>
    </row>
    <row r="634" spans="1:6" ht="12.75" customHeight="1" x14ac:dyDescent="0.2">
      <c r="A634" s="3" t="s">
        <v>1268</v>
      </c>
      <c r="B634" s="3" t="s">
        <v>1269</v>
      </c>
      <c r="C634" s="4">
        <v>0</v>
      </c>
      <c r="D634" s="4">
        <v>877.11</v>
      </c>
      <c r="E634" s="4">
        <v>877.11</v>
      </c>
      <c r="F634" s="4">
        <v>0</v>
      </c>
    </row>
    <row r="635" spans="1:6" ht="12.75" customHeight="1" x14ac:dyDescent="0.2">
      <c r="A635" s="3" t="s">
        <v>1270</v>
      </c>
      <c r="B635" s="3" t="s">
        <v>1271</v>
      </c>
      <c r="C635" s="4">
        <v>0</v>
      </c>
      <c r="D635" s="4">
        <v>10901.68</v>
      </c>
      <c r="E635" s="4">
        <v>11649.18</v>
      </c>
      <c r="F635" s="4">
        <v>747.5</v>
      </c>
    </row>
    <row r="636" spans="1:6" ht="12.75" customHeight="1" x14ac:dyDescent="0.2">
      <c r="A636" s="3" t="s">
        <v>1272</v>
      </c>
      <c r="B636" s="3" t="s">
        <v>1273</v>
      </c>
      <c r="C636" s="4">
        <v>3519.11</v>
      </c>
      <c r="D636" s="4">
        <v>38264.57</v>
      </c>
      <c r="E636" s="4">
        <v>42062.84</v>
      </c>
      <c r="F636" s="4">
        <v>7317.38</v>
      </c>
    </row>
    <row r="637" spans="1:6" ht="12.75" customHeight="1" x14ac:dyDescent="0.2">
      <c r="A637" s="3" t="s">
        <v>1274</v>
      </c>
      <c r="B637" s="3" t="s">
        <v>1275</v>
      </c>
      <c r="C637" s="4">
        <v>21005.38</v>
      </c>
      <c r="D637" s="4">
        <v>238523.16</v>
      </c>
      <c r="E637" s="4">
        <v>255301.53</v>
      </c>
      <c r="F637" s="4">
        <v>37783.75</v>
      </c>
    </row>
    <row r="638" spans="1:6" ht="12.75" customHeight="1" x14ac:dyDescent="0.2">
      <c r="A638" s="3" t="s">
        <v>1276</v>
      </c>
      <c r="B638" s="3" t="s">
        <v>1277</v>
      </c>
      <c r="C638" s="4">
        <v>0</v>
      </c>
      <c r="D638" s="4">
        <v>65039.47</v>
      </c>
      <c r="E638" s="4">
        <v>78955.31</v>
      </c>
      <c r="F638" s="4">
        <v>13915.84</v>
      </c>
    </row>
    <row r="639" spans="1:6" ht="12.75" customHeight="1" x14ac:dyDescent="0.2">
      <c r="A639" s="3" t="s">
        <v>1278</v>
      </c>
      <c r="B639" s="3" t="s">
        <v>1279</v>
      </c>
      <c r="C639" s="4">
        <v>7668.5</v>
      </c>
      <c r="D639" s="4">
        <v>41517.14</v>
      </c>
      <c r="E639" s="4">
        <v>35784.94</v>
      </c>
      <c r="F639" s="4">
        <v>1936.3</v>
      </c>
    </row>
    <row r="640" spans="1:6" ht="12.75" customHeight="1" x14ac:dyDescent="0.2">
      <c r="A640" s="3" t="s">
        <v>1280</v>
      </c>
      <c r="B640" s="3" t="s">
        <v>1281</v>
      </c>
      <c r="C640" s="4">
        <v>509.87</v>
      </c>
      <c r="D640" s="4">
        <v>5120.32</v>
      </c>
      <c r="E640" s="4">
        <v>5141.9399999999996</v>
      </c>
      <c r="F640" s="4">
        <v>531.49</v>
      </c>
    </row>
    <row r="641" spans="1:6" ht="12.75" customHeight="1" x14ac:dyDescent="0.2">
      <c r="A641" s="3" t="s">
        <v>1282</v>
      </c>
      <c r="B641" s="3" t="s">
        <v>1283</v>
      </c>
      <c r="C641" s="4">
        <v>1650</v>
      </c>
      <c r="D641" s="4">
        <v>97460.66</v>
      </c>
      <c r="E641" s="4">
        <v>101124</v>
      </c>
      <c r="F641" s="4">
        <v>5313.34</v>
      </c>
    </row>
    <row r="642" spans="1:6" ht="12.75" customHeight="1" x14ac:dyDescent="0.2">
      <c r="A642" s="3" t="s">
        <v>1284</v>
      </c>
      <c r="B642" s="3" t="s">
        <v>1285</v>
      </c>
      <c r="C642" s="4">
        <v>2280</v>
      </c>
      <c r="D642" s="4">
        <v>25308</v>
      </c>
      <c r="E642" s="4">
        <v>25308</v>
      </c>
      <c r="F642" s="4">
        <v>2280</v>
      </c>
    </row>
    <row r="643" spans="1:6" ht="12.75" customHeight="1" x14ac:dyDescent="0.2">
      <c r="A643" s="3" t="s">
        <v>1286</v>
      </c>
      <c r="B643" s="3" t="s">
        <v>1287</v>
      </c>
      <c r="C643" s="4">
        <v>3077.28</v>
      </c>
      <c r="D643" s="4">
        <v>66080.08</v>
      </c>
      <c r="E643" s="4">
        <v>72055.08</v>
      </c>
      <c r="F643" s="4">
        <v>9052.2800000000007</v>
      </c>
    </row>
    <row r="644" spans="1:6" ht="12.75" customHeight="1" x14ac:dyDescent="0.2">
      <c r="A644" s="3" t="s">
        <v>1288</v>
      </c>
      <c r="B644" s="3" t="s">
        <v>1289</v>
      </c>
      <c r="C644" s="4">
        <v>88069.73</v>
      </c>
      <c r="D644" s="4">
        <v>1090208.98</v>
      </c>
      <c r="E644" s="4">
        <v>1073973</v>
      </c>
      <c r="F644" s="4">
        <v>71833.75</v>
      </c>
    </row>
    <row r="645" spans="1:6" ht="12.75" customHeight="1" x14ac:dyDescent="0.2">
      <c r="A645" s="3" t="s">
        <v>1290</v>
      </c>
      <c r="B645" s="3" t="s">
        <v>1291</v>
      </c>
      <c r="C645" s="4">
        <v>3080</v>
      </c>
      <c r="D645" s="4">
        <v>0</v>
      </c>
      <c r="E645" s="4">
        <v>0</v>
      </c>
      <c r="F645" s="4">
        <v>3080</v>
      </c>
    </row>
    <row r="646" spans="1:6" ht="12.75" customHeight="1" x14ac:dyDescent="0.2">
      <c r="A646" s="3" t="s">
        <v>1292</v>
      </c>
      <c r="B646" s="3" t="s">
        <v>1293</v>
      </c>
      <c r="C646" s="4">
        <v>252</v>
      </c>
      <c r="D646" s="4">
        <v>3024</v>
      </c>
      <c r="E646" s="4">
        <v>3024</v>
      </c>
      <c r="F646" s="4">
        <v>252</v>
      </c>
    </row>
    <row r="647" spans="1:6" ht="12.75" customHeight="1" x14ac:dyDescent="0.2">
      <c r="A647" s="3" t="s">
        <v>1294</v>
      </c>
      <c r="B647" s="3" t="s">
        <v>1295</v>
      </c>
      <c r="C647" s="4">
        <v>47411.57</v>
      </c>
      <c r="D647" s="4">
        <v>145387.81</v>
      </c>
      <c r="E647" s="4">
        <v>144093.82</v>
      </c>
      <c r="F647" s="4">
        <v>46117.58</v>
      </c>
    </row>
    <row r="648" spans="1:6" ht="12.75" customHeight="1" x14ac:dyDescent="0.2">
      <c r="A648" s="3" t="s">
        <v>1296</v>
      </c>
      <c r="B648" s="3" t="s">
        <v>1297</v>
      </c>
      <c r="C648" s="4">
        <v>67464.070000000007</v>
      </c>
      <c r="D648" s="4">
        <v>0</v>
      </c>
      <c r="E648" s="4">
        <v>0</v>
      </c>
      <c r="F648" s="4">
        <v>67464.070000000007</v>
      </c>
    </row>
    <row r="649" spans="1:6" ht="12.75" customHeight="1" x14ac:dyDescent="0.2">
      <c r="A649" s="3" t="s">
        <v>1298</v>
      </c>
      <c r="B649" s="3" t="s">
        <v>1299</v>
      </c>
      <c r="C649" s="4">
        <v>830</v>
      </c>
      <c r="D649" s="4">
        <v>830</v>
      </c>
      <c r="E649" s="4">
        <v>0</v>
      </c>
      <c r="F649" s="4">
        <v>0</v>
      </c>
    </row>
    <row r="650" spans="1:6" ht="12.75" customHeight="1" x14ac:dyDescent="0.2">
      <c r="A650" s="3" t="s">
        <v>1300</v>
      </c>
      <c r="B650" s="3" t="s">
        <v>1301</v>
      </c>
      <c r="C650" s="4">
        <v>22714.09</v>
      </c>
      <c r="D650" s="4">
        <v>252520.69</v>
      </c>
      <c r="E650" s="4">
        <v>255033.60000000001</v>
      </c>
      <c r="F650" s="4">
        <v>25227</v>
      </c>
    </row>
    <row r="651" spans="1:6" ht="12.75" customHeight="1" x14ac:dyDescent="0.2">
      <c r="A651" s="3" t="s">
        <v>1302</v>
      </c>
      <c r="B651" s="3" t="s">
        <v>1303</v>
      </c>
      <c r="C651" s="4">
        <v>8925.1299999999992</v>
      </c>
      <c r="D651" s="4">
        <v>14643.36</v>
      </c>
      <c r="E651" s="4">
        <v>5718.23</v>
      </c>
      <c r="F651" s="4">
        <v>0</v>
      </c>
    </row>
    <row r="652" spans="1:6" ht="12.75" customHeight="1" x14ac:dyDescent="0.2">
      <c r="A652" s="3" t="s">
        <v>1304</v>
      </c>
      <c r="B652" s="3" t="s">
        <v>1305</v>
      </c>
      <c r="C652" s="4">
        <v>0</v>
      </c>
      <c r="D652" s="4">
        <v>4965</v>
      </c>
      <c r="E652" s="4">
        <v>5696</v>
      </c>
      <c r="F652" s="4">
        <v>731</v>
      </c>
    </row>
    <row r="653" spans="1:6" ht="12.75" customHeight="1" x14ac:dyDescent="0.2">
      <c r="A653" s="3" t="s">
        <v>1306</v>
      </c>
      <c r="B653" s="3" t="s">
        <v>1307</v>
      </c>
      <c r="C653" s="4">
        <v>12000</v>
      </c>
      <c r="D653" s="4">
        <v>77850</v>
      </c>
      <c r="E653" s="4">
        <v>71800</v>
      </c>
      <c r="F653" s="4">
        <v>5950</v>
      </c>
    </row>
    <row r="654" spans="1:6" ht="12.75" customHeight="1" x14ac:dyDescent="0.2">
      <c r="A654" s="3" t="s">
        <v>1308</v>
      </c>
      <c r="B654" s="3" t="s">
        <v>1309</v>
      </c>
      <c r="C654" s="4">
        <v>26816.89</v>
      </c>
      <c r="D654" s="4">
        <v>446427.3</v>
      </c>
      <c r="E654" s="4">
        <v>436769.52</v>
      </c>
      <c r="F654" s="4">
        <v>17159.11</v>
      </c>
    </row>
    <row r="655" spans="1:6" ht="12.75" customHeight="1" x14ac:dyDescent="0.2">
      <c r="A655" s="3" t="s">
        <v>1310</v>
      </c>
      <c r="B655" s="3" t="s">
        <v>1311</v>
      </c>
      <c r="C655" s="4">
        <v>259820.08</v>
      </c>
      <c r="D655" s="4">
        <v>3317124.88</v>
      </c>
      <c r="E655" s="4">
        <v>3348613.19</v>
      </c>
      <c r="F655" s="4">
        <v>291308.39</v>
      </c>
    </row>
    <row r="656" spans="1:6" ht="12.75" customHeight="1" x14ac:dyDescent="0.2">
      <c r="A656" s="3" t="s">
        <v>1312</v>
      </c>
      <c r="B656" s="3" t="s">
        <v>1313</v>
      </c>
      <c r="C656" s="4">
        <v>56000</v>
      </c>
      <c r="D656" s="4">
        <v>136950.09</v>
      </c>
      <c r="E656" s="4">
        <v>92716.73</v>
      </c>
      <c r="F656" s="4">
        <v>11766.64</v>
      </c>
    </row>
    <row r="657" spans="1:6" ht="12.75" customHeight="1" x14ac:dyDescent="0.2">
      <c r="A657" s="3" t="s">
        <v>1314</v>
      </c>
      <c r="B657" s="3" t="s">
        <v>1315</v>
      </c>
      <c r="C657" s="4">
        <v>14246.61</v>
      </c>
      <c r="D657" s="4">
        <v>273966.38</v>
      </c>
      <c r="E657" s="4">
        <v>284056.78999999998</v>
      </c>
      <c r="F657" s="4">
        <v>24337.02</v>
      </c>
    </row>
    <row r="658" spans="1:6" ht="12.75" customHeight="1" x14ac:dyDescent="0.2">
      <c r="A658" s="3" t="s">
        <v>1316</v>
      </c>
      <c r="B658" s="3" t="s">
        <v>1317</v>
      </c>
      <c r="C658" s="4">
        <v>0</v>
      </c>
      <c r="D658" s="4">
        <v>1500</v>
      </c>
      <c r="E658" s="4">
        <v>1500</v>
      </c>
      <c r="F658" s="4">
        <v>0</v>
      </c>
    </row>
    <row r="659" spans="1:6" ht="12.75" customHeight="1" x14ac:dyDescent="0.2">
      <c r="A659" s="3" t="s">
        <v>1318</v>
      </c>
      <c r="B659" s="3" t="s">
        <v>1319</v>
      </c>
      <c r="C659" s="4">
        <v>61392</v>
      </c>
      <c r="D659" s="4">
        <v>368502</v>
      </c>
      <c r="E659" s="4">
        <v>368532</v>
      </c>
      <c r="F659" s="4">
        <v>61422</v>
      </c>
    </row>
    <row r="660" spans="1:6" ht="12.75" customHeight="1" x14ac:dyDescent="0.2">
      <c r="A660" s="3" t="s">
        <v>1320</v>
      </c>
      <c r="B660" s="3" t="s">
        <v>1321</v>
      </c>
      <c r="C660" s="4">
        <v>0</v>
      </c>
      <c r="D660" s="4">
        <v>687.7</v>
      </c>
      <c r="E660" s="4">
        <v>687.7</v>
      </c>
      <c r="F660" s="4">
        <v>0</v>
      </c>
    </row>
    <row r="661" spans="1:6" ht="12.75" customHeight="1" x14ac:dyDescent="0.2">
      <c r="A661" s="3" t="s">
        <v>1322</v>
      </c>
      <c r="B661" s="3" t="s">
        <v>1323</v>
      </c>
      <c r="C661" s="4">
        <v>0</v>
      </c>
      <c r="D661" s="4">
        <v>1110</v>
      </c>
      <c r="E661" s="4">
        <v>1110</v>
      </c>
      <c r="F661" s="4">
        <v>0</v>
      </c>
    </row>
    <row r="662" spans="1:6" ht="12.75" customHeight="1" x14ac:dyDescent="0.2">
      <c r="A662" s="3" t="s">
        <v>1324</v>
      </c>
      <c r="B662" s="3" t="s">
        <v>1325</v>
      </c>
      <c r="C662" s="4">
        <v>39880</v>
      </c>
      <c r="D662" s="4">
        <v>462008.75</v>
      </c>
      <c r="E662" s="4">
        <v>457675.83</v>
      </c>
      <c r="F662" s="4">
        <v>35547.08</v>
      </c>
    </row>
    <row r="663" spans="1:6" ht="12.75" customHeight="1" x14ac:dyDescent="0.2">
      <c r="A663" s="3" t="s">
        <v>1326</v>
      </c>
      <c r="B663" s="3" t="s">
        <v>1327</v>
      </c>
      <c r="C663" s="4">
        <v>94443.839999999997</v>
      </c>
      <c r="D663" s="4">
        <v>1003949.14</v>
      </c>
      <c r="E663" s="4">
        <v>1068585.06</v>
      </c>
      <c r="F663" s="4">
        <v>159079.76</v>
      </c>
    </row>
    <row r="664" spans="1:6" ht="12.75" customHeight="1" x14ac:dyDescent="0.2">
      <c r="A664" s="3" t="s">
        <v>1328</v>
      </c>
      <c r="B664" s="3" t="s">
        <v>1329</v>
      </c>
      <c r="C664" s="4">
        <v>0</v>
      </c>
      <c r="D664" s="4">
        <v>37295.519999999997</v>
      </c>
      <c r="E664" s="4">
        <v>37295.519999999997</v>
      </c>
      <c r="F664" s="4">
        <v>0</v>
      </c>
    </row>
    <row r="665" spans="1:6" ht="12.75" customHeight="1" x14ac:dyDescent="0.2">
      <c r="A665" s="3" t="s">
        <v>1330</v>
      </c>
      <c r="B665" s="3" t="s">
        <v>1331</v>
      </c>
      <c r="C665" s="4">
        <v>2333.34</v>
      </c>
      <c r="D665" s="4">
        <v>0</v>
      </c>
      <c r="E665" s="4">
        <v>0</v>
      </c>
      <c r="F665" s="4">
        <v>2333.34</v>
      </c>
    </row>
    <row r="666" spans="1:6" ht="12.75" customHeight="1" x14ac:dyDescent="0.2">
      <c r="A666" s="3" t="s">
        <v>1332</v>
      </c>
      <c r="B666" s="3" t="s">
        <v>1333</v>
      </c>
      <c r="C666" s="4">
        <v>1747.26</v>
      </c>
      <c r="D666" s="4">
        <v>1747.26</v>
      </c>
      <c r="E666" s="4">
        <v>0</v>
      </c>
      <c r="F666" s="4">
        <v>0</v>
      </c>
    </row>
    <row r="667" spans="1:6" ht="12.75" customHeight="1" x14ac:dyDescent="0.2">
      <c r="A667" s="3" t="s">
        <v>1334</v>
      </c>
      <c r="B667" s="3" t="s">
        <v>1335</v>
      </c>
      <c r="C667" s="4">
        <v>10892.19</v>
      </c>
      <c r="D667" s="4">
        <v>123321.76</v>
      </c>
      <c r="E667" s="4">
        <v>121025.71</v>
      </c>
      <c r="F667" s="4">
        <v>8596.14</v>
      </c>
    </row>
    <row r="668" spans="1:6" ht="12.75" customHeight="1" x14ac:dyDescent="0.2">
      <c r="A668" s="3" t="s">
        <v>1336</v>
      </c>
      <c r="B668" s="3" t="s">
        <v>1337</v>
      </c>
      <c r="C668" s="4">
        <v>4400</v>
      </c>
      <c r="D668" s="4">
        <v>0</v>
      </c>
      <c r="E668" s="4">
        <v>0</v>
      </c>
      <c r="F668" s="4">
        <v>4400</v>
      </c>
    </row>
    <row r="669" spans="1:6" ht="12.75" customHeight="1" x14ac:dyDescent="0.2">
      <c r="A669" s="3" t="s">
        <v>1338</v>
      </c>
      <c r="B669" s="3" t="s">
        <v>1339</v>
      </c>
      <c r="C669" s="4">
        <v>133055.22</v>
      </c>
      <c r="D669" s="4">
        <v>1918584.59</v>
      </c>
      <c r="E669" s="4">
        <v>1972739.46</v>
      </c>
      <c r="F669" s="4">
        <v>187210.09</v>
      </c>
    </row>
    <row r="670" spans="1:6" ht="12.75" customHeight="1" x14ac:dyDescent="0.2">
      <c r="A670" s="3" t="s">
        <v>1340</v>
      </c>
      <c r="B670" s="3" t="s">
        <v>1341</v>
      </c>
      <c r="C670" s="4">
        <v>55171.96</v>
      </c>
      <c r="D670" s="4">
        <v>1557703.32</v>
      </c>
      <c r="E670" s="4">
        <v>1541613.01</v>
      </c>
      <c r="F670" s="4">
        <v>39081.65</v>
      </c>
    </row>
    <row r="671" spans="1:6" ht="12.75" customHeight="1" x14ac:dyDescent="0.2">
      <c r="A671" s="3" t="s">
        <v>1342</v>
      </c>
      <c r="B671" s="3" t="s">
        <v>1343</v>
      </c>
      <c r="C671" s="4">
        <v>0</v>
      </c>
      <c r="D671" s="4">
        <v>7115.28</v>
      </c>
      <c r="E671" s="4">
        <v>7115.28</v>
      </c>
      <c r="F671" s="4">
        <v>0</v>
      </c>
    </row>
    <row r="672" spans="1:6" ht="12.75" customHeight="1" x14ac:dyDescent="0.2">
      <c r="A672" s="3" t="s">
        <v>1344</v>
      </c>
      <c r="B672" s="3" t="s">
        <v>1345</v>
      </c>
      <c r="C672" s="4">
        <v>3303.96</v>
      </c>
      <c r="D672" s="4">
        <v>46138.29</v>
      </c>
      <c r="E672" s="4">
        <v>53185</v>
      </c>
      <c r="F672" s="4">
        <v>10350.67</v>
      </c>
    </row>
    <row r="673" spans="1:6" ht="12.75" customHeight="1" x14ac:dyDescent="0.2">
      <c r="A673" s="3" t="s">
        <v>1346</v>
      </c>
      <c r="B673" s="3" t="s">
        <v>1347</v>
      </c>
      <c r="C673" s="4">
        <v>25917.59</v>
      </c>
      <c r="D673" s="4">
        <v>158131.07999999999</v>
      </c>
      <c r="E673" s="4">
        <v>136291.07999999999</v>
      </c>
      <c r="F673" s="4">
        <v>4077.59</v>
      </c>
    </row>
    <row r="674" spans="1:6" ht="12.75" customHeight="1" x14ac:dyDescent="0.2">
      <c r="A674" s="3" t="s">
        <v>1348</v>
      </c>
      <c r="B674" s="3" t="s">
        <v>1349</v>
      </c>
      <c r="C674" s="4">
        <v>3211</v>
      </c>
      <c r="D674" s="4">
        <v>38532</v>
      </c>
      <c r="E674" s="4">
        <v>38532</v>
      </c>
      <c r="F674" s="4">
        <v>3211</v>
      </c>
    </row>
    <row r="675" spans="1:6" ht="12.75" customHeight="1" x14ac:dyDescent="0.2">
      <c r="A675" s="3" t="s">
        <v>1350</v>
      </c>
      <c r="B675" s="3" t="s">
        <v>1351</v>
      </c>
      <c r="C675" s="4">
        <v>1800</v>
      </c>
      <c r="D675" s="4">
        <v>21600</v>
      </c>
      <c r="E675" s="4">
        <v>21600</v>
      </c>
      <c r="F675" s="4">
        <v>1800</v>
      </c>
    </row>
    <row r="676" spans="1:6" ht="12.75" customHeight="1" x14ac:dyDescent="0.2">
      <c r="A676" s="3" t="s">
        <v>1352</v>
      </c>
      <c r="B676" s="3" t="s">
        <v>1353</v>
      </c>
      <c r="C676" s="4">
        <v>250</v>
      </c>
      <c r="D676" s="4">
        <v>250</v>
      </c>
      <c r="E676" s="4">
        <v>0</v>
      </c>
      <c r="F676" s="4">
        <v>0</v>
      </c>
    </row>
    <row r="677" spans="1:6" ht="12.75" customHeight="1" x14ac:dyDescent="0.2">
      <c r="A677" s="3" t="s">
        <v>1354</v>
      </c>
      <c r="B677" s="3" t="s">
        <v>1355</v>
      </c>
      <c r="C677" s="4">
        <v>594.44000000000005</v>
      </c>
      <c r="D677" s="4">
        <v>6726.47</v>
      </c>
      <c r="E677" s="4">
        <v>6956.42</v>
      </c>
      <c r="F677" s="4">
        <v>824.39</v>
      </c>
    </row>
    <row r="678" spans="1:6" ht="12.75" customHeight="1" x14ac:dyDescent="0.2">
      <c r="A678" s="3" t="s">
        <v>1356</v>
      </c>
      <c r="B678" s="3" t="s">
        <v>1357</v>
      </c>
      <c r="C678" s="4">
        <v>3700</v>
      </c>
      <c r="D678" s="4">
        <v>50006.19</v>
      </c>
      <c r="E678" s="4">
        <v>46306.19</v>
      </c>
      <c r="F678" s="4">
        <v>0</v>
      </c>
    </row>
    <row r="679" spans="1:6" ht="12.75" customHeight="1" x14ac:dyDescent="0.2">
      <c r="A679" s="3" t="s">
        <v>1358</v>
      </c>
      <c r="B679" s="3" t="s">
        <v>1359</v>
      </c>
      <c r="C679" s="4">
        <v>0</v>
      </c>
      <c r="D679" s="4">
        <v>6700</v>
      </c>
      <c r="E679" s="4">
        <v>7700</v>
      </c>
      <c r="F679" s="4">
        <v>1000</v>
      </c>
    </row>
    <row r="680" spans="1:6" ht="12.75" customHeight="1" x14ac:dyDescent="0.2">
      <c r="A680" s="3" t="s">
        <v>1360</v>
      </c>
      <c r="B680" s="3" t="s">
        <v>1361</v>
      </c>
      <c r="C680" s="4">
        <v>31500</v>
      </c>
      <c r="D680" s="4">
        <v>381780</v>
      </c>
      <c r="E680" s="4">
        <v>382410</v>
      </c>
      <c r="F680" s="4">
        <v>32130</v>
      </c>
    </row>
    <row r="681" spans="1:6" ht="12.75" customHeight="1" x14ac:dyDescent="0.2">
      <c r="A681" s="3" t="s">
        <v>1362</v>
      </c>
      <c r="B681" s="3" t="s">
        <v>1363</v>
      </c>
      <c r="C681" s="4">
        <v>221932.51</v>
      </c>
      <c r="D681" s="4">
        <v>2279256.73</v>
      </c>
      <c r="E681" s="4">
        <v>2270913.7799999998</v>
      </c>
      <c r="F681" s="4">
        <v>213589.56</v>
      </c>
    </row>
    <row r="682" spans="1:6" ht="12.75" customHeight="1" x14ac:dyDescent="0.2">
      <c r="A682" s="3" t="s">
        <v>1364</v>
      </c>
      <c r="B682" s="3" t="s">
        <v>1365</v>
      </c>
      <c r="C682" s="4">
        <v>14696.6</v>
      </c>
      <c r="D682" s="4">
        <v>154616.07</v>
      </c>
      <c r="E682" s="4">
        <v>153141.73000000001</v>
      </c>
      <c r="F682" s="4">
        <v>13222.26</v>
      </c>
    </row>
    <row r="683" spans="1:6" ht="12.75" customHeight="1" x14ac:dyDescent="0.2">
      <c r="A683" s="3" t="s">
        <v>1366</v>
      </c>
      <c r="B683" s="3" t="s">
        <v>1367</v>
      </c>
      <c r="C683" s="4">
        <v>0</v>
      </c>
      <c r="D683" s="4">
        <v>12659.94</v>
      </c>
      <c r="E683" s="4">
        <v>12659.94</v>
      </c>
      <c r="F683" s="4">
        <v>0</v>
      </c>
    </row>
    <row r="684" spans="1:6" ht="12.75" customHeight="1" x14ac:dyDescent="0.2">
      <c r="A684" s="3" t="s">
        <v>1368</v>
      </c>
      <c r="B684" s="3" t="s">
        <v>1369</v>
      </c>
      <c r="C684" s="4">
        <v>13065.98</v>
      </c>
      <c r="D684" s="4">
        <v>532882.69999999995</v>
      </c>
      <c r="E684" s="4">
        <v>576577.22</v>
      </c>
      <c r="F684" s="4">
        <v>56760.5</v>
      </c>
    </row>
    <row r="685" spans="1:6" ht="12.75" customHeight="1" x14ac:dyDescent="0.2">
      <c r="A685" s="3" t="s">
        <v>1370</v>
      </c>
      <c r="B685" s="3" t="s">
        <v>1371</v>
      </c>
      <c r="C685" s="4">
        <v>9528</v>
      </c>
      <c r="D685" s="4">
        <v>105393.99</v>
      </c>
      <c r="E685" s="4">
        <v>104808</v>
      </c>
      <c r="F685" s="4">
        <v>8942.01</v>
      </c>
    </row>
    <row r="686" spans="1:6" ht="12.75" customHeight="1" x14ac:dyDescent="0.2">
      <c r="A686" s="3" t="s">
        <v>1372</v>
      </c>
      <c r="B686" s="3" t="s">
        <v>1373</v>
      </c>
      <c r="C686" s="4">
        <v>0</v>
      </c>
      <c r="D686" s="4">
        <v>22800</v>
      </c>
      <c r="E686" s="4">
        <v>22800</v>
      </c>
      <c r="F686" s="4">
        <v>0</v>
      </c>
    </row>
    <row r="687" spans="1:6" ht="12.75" customHeight="1" x14ac:dyDescent="0.2">
      <c r="A687" s="3" t="s">
        <v>1374</v>
      </c>
      <c r="B687" s="3" t="s">
        <v>1375</v>
      </c>
      <c r="C687" s="4">
        <v>3075</v>
      </c>
      <c r="D687" s="4">
        <v>36900</v>
      </c>
      <c r="E687" s="4">
        <v>36900</v>
      </c>
      <c r="F687" s="4">
        <v>3075</v>
      </c>
    </row>
    <row r="688" spans="1:6" ht="12.75" customHeight="1" x14ac:dyDescent="0.2">
      <c r="A688" s="3" t="s">
        <v>1376</v>
      </c>
      <c r="B688" s="3" t="s">
        <v>1377</v>
      </c>
      <c r="C688" s="4">
        <v>0</v>
      </c>
      <c r="D688" s="4">
        <v>17775.46</v>
      </c>
      <c r="E688" s="4">
        <v>19390.46</v>
      </c>
      <c r="F688" s="4">
        <v>1615</v>
      </c>
    </row>
    <row r="689" spans="1:6" ht="12.75" customHeight="1" x14ac:dyDescent="0.2">
      <c r="A689" s="3" t="s">
        <v>1378</v>
      </c>
      <c r="B689" s="3" t="s">
        <v>1379</v>
      </c>
      <c r="C689" s="4">
        <v>0</v>
      </c>
      <c r="D689" s="4">
        <v>3872</v>
      </c>
      <c r="E689" s="4">
        <v>4128</v>
      </c>
      <c r="F689" s="4">
        <v>256</v>
      </c>
    </row>
    <row r="690" spans="1:6" ht="12.75" customHeight="1" x14ac:dyDescent="0.2">
      <c r="A690" s="3" t="s">
        <v>1380</v>
      </c>
      <c r="B690" s="3" t="s">
        <v>1381</v>
      </c>
      <c r="C690" s="4">
        <v>0</v>
      </c>
      <c r="D690" s="4">
        <v>15000</v>
      </c>
      <c r="E690" s="4">
        <v>15000</v>
      </c>
      <c r="F690" s="4">
        <v>0</v>
      </c>
    </row>
    <row r="691" spans="1:6" ht="12.75" customHeight="1" x14ac:dyDescent="0.2">
      <c r="A691" s="3" t="s">
        <v>1382</v>
      </c>
      <c r="B691" s="3" t="s">
        <v>1383</v>
      </c>
      <c r="C691" s="4">
        <v>0</v>
      </c>
      <c r="D691" s="4">
        <v>36758.370000000003</v>
      </c>
      <c r="E691" s="4">
        <v>43506.16</v>
      </c>
      <c r="F691" s="4">
        <v>6747.79</v>
      </c>
    </row>
    <row r="692" spans="1:6" ht="12.75" customHeight="1" x14ac:dyDescent="0.2">
      <c r="A692" s="3" t="s">
        <v>1384</v>
      </c>
      <c r="B692" s="3" t="s">
        <v>1385</v>
      </c>
      <c r="C692" s="4">
        <v>0</v>
      </c>
      <c r="D692" s="4">
        <v>3362.1</v>
      </c>
      <c r="E692" s="4">
        <v>3362.1</v>
      </c>
      <c r="F692" s="4">
        <v>0</v>
      </c>
    </row>
    <row r="693" spans="1:6" ht="12.75" customHeight="1" x14ac:dyDescent="0.2">
      <c r="A693" s="3" t="s">
        <v>1386</v>
      </c>
      <c r="B693" s="3" t="s">
        <v>1387</v>
      </c>
      <c r="C693" s="4">
        <f>C694+C701+C707+C714+C727</f>
        <v>8501449.7999999989</v>
      </c>
      <c r="D693" s="4">
        <f>D694+D701+D707+D714+D727</f>
        <v>104929675.95</v>
      </c>
      <c r="E693" s="4">
        <f>E694+E701+E707+E714+E727</f>
        <v>106713853.65000001</v>
      </c>
      <c r="F693" s="4">
        <f>F694+F701+F707+F714+F727</f>
        <v>10285627.5</v>
      </c>
    </row>
    <row r="694" spans="1:6" ht="12.75" customHeight="1" x14ac:dyDescent="0.2">
      <c r="A694" s="3" t="s">
        <v>1388</v>
      </c>
      <c r="B694" s="3" t="s">
        <v>1389</v>
      </c>
      <c r="C694" s="4">
        <f>SUM(C695:C700)</f>
        <v>3822069.23</v>
      </c>
      <c r="D694" s="4">
        <f>SUM(D695:D700)</f>
        <v>77173428.600000009</v>
      </c>
      <c r="E694" s="4">
        <f>SUM(E695:E700)</f>
        <v>78836451.480000004</v>
      </c>
      <c r="F694" s="4">
        <f>SUM(F695:F700)</f>
        <v>5485092.1100000003</v>
      </c>
    </row>
    <row r="695" spans="1:6" ht="12.75" customHeight="1" x14ac:dyDescent="0.2">
      <c r="A695" s="3" t="s">
        <v>1390</v>
      </c>
      <c r="B695" s="3" t="s">
        <v>1391</v>
      </c>
      <c r="C695" s="4">
        <v>3463215.23</v>
      </c>
      <c r="D695" s="4">
        <v>61018396.390000001</v>
      </c>
      <c r="E695" s="4">
        <v>60610805.140000001</v>
      </c>
      <c r="F695" s="4">
        <v>3055623.98</v>
      </c>
    </row>
    <row r="696" spans="1:6" ht="12.75" customHeight="1" x14ac:dyDescent="0.2">
      <c r="A696" s="3" t="s">
        <v>1392</v>
      </c>
      <c r="B696" s="3" t="s">
        <v>1393</v>
      </c>
      <c r="C696" s="4">
        <v>77736.52</v>
      </c>
      <c r="D696" s="4">
        <v>1694534.26</v>
      </c>
      <c r="E696" s="4">
        <v>1872143.6</v>
      </c>
      <c r="F696" s="4">
        <v>255345.86</v>
      </c>
    </row>
    <row r="697" spans="1:6" ht="12.75" customHeight="1" x14ac:dyDescent="0.2">
      <c r="A697" s="3" t="s">
        <v>1394</v>
      </c>
      <c r="B697" s="3" t="s">
        <v>1395</v>
      </c>
      <c r="C697" s="4">
        <v>7112.39</v>
      </c>
      <c r="D697" s="4">
        <v>141075.72</v>
      </c>
      <c r="E697" s="4">
        <v>142774.14000000001</v>
      </c>
      <c r="F697" s="4">
        <v>8810.81</v>
      </c>
    </row>
    <row r="698" spans="1:6" ht="12.75" customHeight="1" x14ac:dyDescent="0.2">
      <c r="A698" s="3" t="s">
        <v>1396</v>
      </c>
      <c r="B698" s="3" t="s">
        <v>1397</v>
      </c>
      <c r="C698" s="4">
        <v>0</v>
      </c>
      <c r="D698" s="4">
        <v>7151897.8499999996</v>
      </c>
      <c r="E698" s="4">
        <v>7151897.8499999996</v>
      </c>
      <c r="F698" s="4">
        <v>0</v>
      </c>
    </row>
    <row r="699" spans="1:6" ht="12.75" customHeight="1" x14ac:dyDescent="0.2">
      <c r="A699" s="3" t="s">
        <v>1398</v>
      </c>
      <c r="B699" s="3" t="s">
        <v>1399</v>
      </c>
      <c r="C699" s="4">
        <v>0</v>
      </c>
      <c r="D699" s="4">
        <v>5448997.1200000001</v>
      </c>
      <c r="E699" s="4">
        <v>7124524.2999999998</v>
      </c>
      <c r="F699" s="4">
        <v>1675527.18</v>
      </c>
    </row>
    <row r="700" spans="1:6" ht="12.75" customHeight="1" x14ac:dyDescent="0.2">
      <c r="A700" s="3" t="s">
        <v>1400</v>
      </c>
      <c r="B700" s="3" t="s">
        <v>1401</v>
      </c>
      <c r="C700" s="4">
        <v>274005.09000000003</v>
      </c>
      <c r="D700" s="4">
        <v>1718527.26</v>
      </c>
      <c r="E700" s="4">
        <v>1934306.45</v>
      </c>
      <c r="F700" s="4">
        <v>489784.28</v>
      </c>
    </row>
    <row r="701" spans="1:6" ht="12.75" customHeight="1" x14ac:dyDescent="0.2">
      <c r="A701" s="3" t="s">
        <v>1402</v>
      </c>
      <c r="B701" s="3" t="s">
        <v>1403</v>
      </c>
      <c r="C701" s="4">
        <f>SUM(C702:C706)</f>
        <v>1108305.7999999998</v>
      </c>
      <c r="D701" s="4">
        <f>SUM(D702:D706)</f>
        <v>13211628.009999998</v>
      </c>
      <c r="E701" s="4">
        <f>SUM(E702:E706)</f>
        <v>13747837.390000001</v>
      </c>
      <c r="F701" s="4">
        <f>SUM(F702:F706)</f>
        <v>1644515.18</v>
      </c>
    </row>
    <row r="702" spans="1:6" ht="12.75" customHeight="1" x14ac:dyDescent="0.2">
      <c r="A702" s="3" t="s">
        <v>1404</v>
      </c>
      <c r="B702" s="3" t="s">
        <v>1405</v>
      </c>
      <c r="C702" s="4">
        <v>39938.589999999997</v>
      </c>
      <c r="D702" s="4">
        <v>347742.19</v>
      </c>
      <c r="E702" s="4">
        <v>356668.44</v>
      </c>
      <c r="F702" s="4">
        <v>48864.84</v>
      </c>
    </row>
    <row r="703" spans="1:6" ht="12.75" customHeight="1" x14ac:dyDescent="0.2">
      <c r="A703" s="3" t="s">
        <v>1406</v>
      </c>
      <c r="B703" s="3" t="s">
        <v>1407</v>
      </c>
      <c r="C703" s="4">
        <v>440646.75</v>
      </c>
      <c r="D703" s="4">
        <v>6530449.5599999996</v>
      </c>
      <c r="E703" s="4">
        <v>6312632.5599999996</v>
      </c>
      <c r="F703" s="4">
        <v>222829.75</v>
      </c>
    </row>
    <row r="704" spans="1:6" ht="12.75" customHeight="1" x14ac:dyDescent="0.2">
      <c r="A704" s="3" t="s">
        <v>1408</v>
      </c>
      <c r="B704" s="3" t="s">
        <v>1409</v>
      </c>
      <c r="C704" s="4">
        <v>626785.46</v>
      </c>
      <c r="D704" s="4">
        <v>5450711.8099999996</v>
      </c>
      <c r="E704" s="4">
        <v>5384632.7999999998</v>
      </c>
      <c r="F704" s="4">
        <v>560706.44999999995</v>
      </c>
    </row>
    <row r="705" spans="1:6" ht="12.75" customHeight="1" x14ac:dyDescent="0.2">
      <c r="A705" s="3" t="s">
        <v>1410</v>
      </c>
      <c r="B705" s="3" t="s">
        <v>1411</v>
      </c>
      <c r="C705" s="4">
        <v>0</v>
      </c>
      <c r="D705" s="4">
        <v>869949.45</v>
      </c>
      <c r="E705" s="4">
        <v>1680863.59</v>
      </c>
      <c r="F705" s="4">
        <v>810914.14</v>
      </c>
    </row>
    <row r="706" spans="1:6" ht="12.75" customHeight="1" x14ac:dyDescent="0.2">
      <c r="A706" s="3" t="s">
        <v>1412</v>
      </c>
      <c r="B706" s="3" t="s">
        <v>1413</v>
      </c>
      <c r="C706" s="4">
        <v>935</v>
      </c>
      <c r="D706" s="4">
        <v>12775</v>
      </c>
      <c r="E706" s="4">
        <v>13040</v>
      </c>
      <c r="F706" s="4">
        <v>1200</v>
      </c>
    </row>
    <row r="707" spans="1:6" ht="12.75" customHeight="1" x14ac:dyDescent="0.2">
      <c r="A707" s="3" t="s">
        <v>1414</v>
      </c>
      <c r="B707" s="3" t="s">
        <v>1415</v>
      </c>
      <c r="C707" s="4">
        <f>SUM(C708:C713)</f>
        <v>942712.55</v>
      </c>
      <c r="D707" s="4">
        <f>SUM(D708:D713)</f>
        <v>5290148.4899999993</v>
      </c>
      <c r="E707" s="4">
        <f>SUM(E708:E713)</f>
        <v>5363797.29</v>
      </c>
      <c r="F707" s="4">
        <f>SUM(F708:F713)</f>
        <v>1016361.3500000001</v>
      </c>
    </row>
    <row r="708" spans="1:6" ht="12.75" customHeight="1" x14ac:dyDescent="0.2">
      <c r="A708" s="3" t="s">
        <v>1416</v>
      </c>
      <c r="B708" s="3" t="s">
        <v>1417</v>
      </c>
      <c r="C708" s="4">
        <v>77.2</v>
      </c>
      <c r="D708" s="4">
        <v>0</v>
      </c>
      <c r="E708" s="4">
        <v>0</v>
      </c>
      <c r="F708" s="4">
        <v>77.2</v>
      </c>
    </row>
    <row r="709" spans="1:6" ht="12.75" customHeight="1" x14ac:dyDescent="0.2">
      <c r="A709" s="3" t="s">
        <v>1418</v>
      </c>
      <c r="B709" s="3" t="s">
        <v>1419</v>
      </c>
      <c r="C709" s="4">
        <v>601998.73</v>
      </c>
      <c r="D709" s="4">
        <v>2997417.31</v>
      </c>
      <c r="E709" s="4">
        <v>2998044.83</v>
      </c>
      <c r="F709" s="4">
        <v>602626.25</v>
      </c>
    </row>
    <row r="710" spans="1:6" ht="12.75" customHeight="1" x14ac:dyDescent="0.2">
      <c r="A710" s="3" t="s">
        <v>1420</v>
      </c>
      <c r="B710" s="3" t="s">
        <v>1421</v>
      </c>
      <c r="C710" s="4">
        <v>68172.89</v>
      </c>
      <c r="D710" s="4">
        <v>455513.48</v>
      </c>
      <c r="E710" s="4">
        <v>453040.4</v>
      </c>
      <c r="F710" s="4">
        <v>65699.81</v>
      </c>
    </row>
    <row r="711" spans="1:6" ht="12.75" customHeight="1" x14ac:dyDescent="0.2">
      <c r="A711" s="3" t="s">
        <v>1422</v>
      </c>
      <c r="B711" s="3" t="s">
        <v>1423</v>
      </c>
      <c r="C711" s="4">
        <v>220163.68</v>
      </c>
      <c r="D711" s="4">
        <v>1356188.76</v>
      </c>
      <c r="E711" s="4">
        <v>1397701.25</v>
      </c>
      <c r="F711" s="4">
        <v>261676.17</v>
      </c>
    </row>
    <row r="712" spans="1:6" ht="12.75" customHeight="1" x14ac:dyDescent="0.2">
      <c r="A712" s="3" t="s">
        <v>1424</v>
      </c>
      <c r="B712" s="3" t="s">
        <v>1425</v>
      </c>
      <c r="C712" s="4">
        <v>45615.26</v>
      </c>
      <c r="D712" s="4">
        <v>435830.76</v>
      </c>
      <c r="E712" s="4">
        <v>467909.26</v>
      </c>
      <c r="F712" s="4">
        <v>77693.759999999995</v>
      </c>
    </row>
    <row r="713" spans="1:6" ht="12.75" customHeight="1" x14ac:dyDescent="0.2">
      <c r="A713" s="3" t="s">
        <v>1426</v>
      </c>
      <c r="B713" s="3" t="s">
        <v>1427</v>
      </c>
      <c r="C713" s="4">
        <v>6684.79</v>
      </c>
      <c r="D713" s="4">
        <v>45198.18</v>
      </c>
      <c r="E713" s="4">
        <v>47101.55</v>
      </c>
      <c r="F713" s="4">
        <v>8588.16</v>
      </c>
    </row>
    <row r="714" spans="1:6" ht="12.75" customHeight="1" x14ac:dyDescent="0.2">
      <c r="A714" s="3" t="s">
        <v>1428</v>
      </c>
      <c r="B714" s="3" t="s">
        <v>1429</v>
      </c>
      <c r="C714" s="4">
        <f>SUM(C715:C726)</f>
        <v>2416402.3899999997</v>
      </c>
      <c r="D714" s="4">
        <f>SUM(D715:D726)</f>
        <v>9033902.6499999985</v>
      </c>
      <c r="E714" s="4">
        <f>SUM(E715:E726)</f>
        <v>8651754.75</v>
      </c>
      <c r="F714" s="4">
        <f>SUM(F715:F726)</f>
        <v>2034254.4899999998</v>
      </c>
    </row>
    <row r="715" spans="1:6" ht="12.75" customHeight="1" x14ac:dyDescent="0.2">
      <c r="A715" s="3" t="s">
        <v>1430</v>
      </c>
      <c r="B715" s="3" t="s">
        <v>1431</v>
      </c>
      <c r="C715" s="4">
        <v>152950.07999999999</v>
      </c>
      <c r="D715" s="4">
        <v>1849715.96</v>
      </c>
      <c r="E715" s="4">
        <v>1843867.66</v>
      </c>
      <c r="F715" s="4">
        <v>147101.78</v>
      </c>
    </row>
    <row r="716" spans="1:6" ht="12.75" customHeight="1" x14ac:dyDescent="0.2">
      <c r="A716" s="3" t="s">
        <v>1432</v>
      </c>
      <c r="B716" s="3" t="s">
        <v>1433</v>
      </c>
      <c r="C716" s="4">
        <v>344338.1</v>
      </c>
      <c r="D716" s="4">
        <v>1517519.34</v>
      </c>
      <c r="E716" s="4">
        <v>1463005.7</v>
      </c>
      <c r="F716" s="4">
        <v>289824.46000000002</v>
      </c>
    </row>
    <row r="717" spans="1:6" ht="12.75" customHeight="1" x14ac:dyDescent="0.2">
      <c r="A717" s="3" t="s">
        <v>1434</v>
      </c>
      <c r="B717" s="3" t="s">
        <v>1435</v>
      </c>
      <c r="C717" s="4">
        <v>0</v>
      </c>
      <c r="D717" s="4">
        <v>16926.45</v>
      </c>
      <c r="E717" s="4">
        <v>20256.12</v>
      </c>
      <c r="F717" s="4">
        <v>3329.67</v>
      </c>
    </row>
    <row r="718" spans="1:6" ht="12.75" customHeight="1" x14ac:dyDescent="0.2">
      <c r="A718" s="3" t="s">
        <v>1436</v>
      </c>
      <c r="B718" s="3" t="s">
        <v>1437</v>
      </c>
      <c r="C718" s="4">
        <v>240435.41</v>
      </c>
      <c r="D718" s="4">
        <v>2542690.06</v>
      </c>
      <c r="E718" s="4">
        <v>2519403.89</v>
      </c>
      <c r="F718" s="4">
        <v>217149.24</v>
      </c>
    </row>
    <row r="719" spans="1:6" ht="12.75" customHeight="1" x14ac:dyDescent="0.2">
      <c r="A719" s="3" t="s">
        <v>1438</v>
      </c>
      <c r="B719" s="3" t="s">
        <v>1439</v>
      </c>
      <c r="C719" s="4">
        <v>424191.08</v>
      </c>
      <c r="D719" s="4">
        <v>0</v>
      </c>
      <c r="E719" s="4">
        <v>0</v>
      </c>
      <c r="F719" s="4">
        <v>424191.08</v>
      </c>
    </row>
    <row r="720" spans="1:6" ht="12.75" customHeight="1" x14ac:dyDescent="0.2">
      <c r="A720" s="3" t="s">
        <v>1440</v>
      </c>
      <c r="B720" s="3" t="s">
        <v>1441</v>
      </c>
      <c r="C720" s="4">
        <v>30700</v>
      </c>
      <c r="D720" s="4">
        <v>360415.18</v>
      </c>
      <c r="E720" s="4">
        <v>330436.59000000003</v>
      </c>
      <c r="F720" s="4">
        <v>721.41</v>
      </c>
    </row>
    <row r="721" spans="1:6" ht="12.75" customHeight="1" x14ac:dyDescent="0.2">
      <c r="A721" s="3" t="s">
        <v>1442</v>
      </c>
      <c r="B721" s="3" t="s">
        <v>1443</v>
      </c>
      <c r="C721" s="4">
        <v>402956.63</v>
      </c>
      <c r="D721" s="4">
        <v>1971086.67</v>
      </c>
      <c r="E721" s="4">
        <v>1689502.86</v>
      </c>
      <c r="F721" s="4">
        <v>121372.82</v>
      </c>
    </row>
    <row r="722" spans="1:6" ht="12.75" customHeight="1" x14ac:dyDescent="0.2">
      <c r="A722" s="3" t="s">
        <v>1444</v>
      </c>
      <c r="B722" s="3" t="s">
        <v>1445</v>
      </c>
      <c r="C722" s="4">
        <v>47896.72</v>
      </c>
      <c r="D722" s="4">
        <v>665689.11</v>
      </c>
      <c r="E722" s="4">
        <v>671608.91</v>
      </c>
      <c r="F722" s="4">
        <v>53816.52</v>
      </c>
    </row>
    <row r="723" spans="1:6" ht="12.75" customHeight="1" x14ac:dyDescent="0.2">
      <c r="A723" s="3" t="s">
        <v>1446</v>
      </c>
      <c r="B723" s="3" t="s">
        <v>1447</v>
      </c>
      <c r="C723" s="4">
        <v>768358.59</v>
      </c>
      <c r="D723" s="4">
        <v>0</v>
      </c>
      <c r="E723" s="4">
        <v>0</v>
      </c>
      <c r="F723" s="4">
        <v>768358.59</v>
      </c>
    </row>
    <row r="724" spans="1:6" ht="12.75" customHeight="1" x14ac:dyDescent="0.2">
      <c r="A724" s="3" t="s">
        <v>1448</v>
      </c>
      <c r="B724" s="3" t="s">
        <v>1449</v>
      </c>
      <c r="C724" s="4">
        <v>4575.78</v>
      </c>
      <c r="D724" s="4">
        <v>68636.52</v>
      </c>
      <c r="E724" s="4">
        <v>72449.66</v>
      </c>
      <c r="F724" s="4">
        <v>8388.92</v>
      </c>
    </row>
    <row r="725" spans="1:6" ht="12.75" customHeight="1" x14ac:dyDescent="0.2">
      <c r="A725" s="3" t="s">
        <v>1450</v>
      </c>
      <c r="B725" s="3" t="s">
        <v>1451</v>
      </c>
      <c r="C725" s="4">
        <v>0</v>
      </c>
      <c r="D725" s="4">
        <v>29860</v>
      </c>
      <c r="E725" s="4">
        <v>29860</v>
      </c>
      <c r="F725" s="4">
        <v>0</v>
      </c>
    </row>
    <row r="726" spans="1:6" ht="12.75" customHeight="1" x14ac:dyDescent="0.2">
      <c r="A726" s="3" t="s">
        <v>1452</v>
      </c>
      <c r="B726" s="3" t="s">
        <v>1453</v>
      </c>
      <c r="C726" s="4">
        <v>0</v>
      </c>
      <c r="D726" s="4">
        <v>11363.36</v>
      </c>
      <c r="E726" s="4">
        <v>11363.36</v>
      </c>
      <c r="F726" s="4">
        <v>0</v>
      </c>
    </row>
    <row r="727" spans="1:6" ht="12.75" customHeight="1" x14ac:dyDescent="0.2">
      <c r="A727" s="3" t="s">
        <v>1454</v>
      </c>
      <c r="B727" s="3" t="s">
        <v>1455</v>
      </c>
      <c r="C727" s="4">
        <f>SUM(C728:C729)</f>
        <v>211959.83000000002</v>
      </c>
      <c r="D727" s="4">
        <f>SUM(D728:D729)</f>
        <v>220568.2</v>
      </c>
      <c r="E727" s="4">
        <f>SUM(E728:E729)</f>
        <v>114012.73999999999</v>
      </c>
      <c r="F727" s="4">
        <f>SUM(F728:F729)</f>
        <v>105404.37</v>
      </c>
    </row>
    <row r="728" spans="1:6" ht="12.75" customHeight="1" x14ac:dyDescent="0.2">
      <c r="A728" s="3" t="s">
        <v>1456</v>
      </c>
      <c r="B728" s="3" t="s">
        <v>1457</v>
      </c>
      <c r="C728" s="4">
        <v>169513.32</v>
      </c>
      <c r="D728" s="4">
        <v>175091.87</v>
      </c>
      <c r="E728" s="4">
        <v>91494.78</v>
      </c>
      <c r="F728" s="4">
        <v>85916.23</v>
      </c>
    </row>
    <row r="729" spans="1:6" ht="12.75" customHeight="1" x14ac:dyDescent="0.2">
      <c r="A729" s="3" t="s">
        <v>1458</v>
      </c>
      <c r="B729" s="3" t="s">
        <v>1459</v>
      </c>
      <c r="C729" s="4">
        <v>42446.51</v>
      </c>
      <c r="D729" s="4">
        <v>45476.33</v>
      </c>
      <c r="E729" s="4">
        <v>22517.96</v>
      </c>
      <c r="F729" s="4">
        <v>19488.14</v>
      </c>
    </row>
    <row r="730" spans="1:6" ht="12.75" customHeight="1" x14ac:dyDescent="0.2">
      <c r="A730" s="3" t="s">
        <v>1460</v>
      </c>
      <c r="B730" s="3" t="s">
        <v>1461</v>
      </c>
      <c r="C730" s="4">
        <f>C731+C735</f>
        <v>9131111.1999999993</v>
      </c>
      <c r="D730" s="4">
        <f>D731+D735</f>
        <v>17824754.999999996</v>
      </c>
      <c r="E730" s="4">
        <f>E731+E735</f>
        <v>17265824.240000002</v>
      </c>
      <c r="F730" s="4">
        <f>F731+F735</f>
        <v>8572180.4399999995</v>
      </c>
    </row>
    <row r="731" spans="1:6" ht="12.75" customHeight="1" x14ac:dyDescent="0.2">
      <c r="A731" s="3" t="s">
        <v>1462</v>
      </c>
      <c r="B731" s="3" t="s">
        <v>1463</v>
      </c>
      <c r="C731" s="4">
        <f>SUM(C732:C734)</f>
        <v>361272.76</v>
      </c>
      <c r="D731" s="4">
        <f>SUM(D732:D734)</f>
        <v>934193.58</v>
      </c>
      <c r="E731" s="4">
        <f>SUM(E732:E734)</f>
        <v>774364.26</v>
      </c>
      <c r="F731" s="4">
        <f>SUM(F732:F734)</f>
        <v>201443.44</v>
      </c>
    </row>
    <row r="732" spans="1:6" ht="12.75" customHeight="1" x14ac:dyDescent="0.2">
      <c r="A732" s="3" t="s">
        <v>1464</v>
      </c>
      <c r="B732" s="3" t="s">
        <v>1465</v>
      </c>
      <c r="C732" s="4">
        <v>361044.24</v>
      </c>
      <c r="D732" s="4">
        <v>934160.83</v>
      </c>
      <c r="E732" s="4">
        <v>774331.51</v>
      </c>
      <c r="F732" s="4">
        <v>201214.92</v>
      </c>
    </row>
    <row r="733" spans="1:6" ht="12.75" customHeight="1" x14ac:dyDescent="0.2">
      <c r="A733" s="3" t="s">
        <v>1466</v>
      </c>
      <c r="B733" s="3" t="s">
        <v>1467</v>
      </c>
      <c r="C733" s="4">
        <v>0</v>
      </c>
      <c r="D733" s="4">
        <v>32.75</v>
      </c>
      <c r="E733" s="4">
        <v>32.75</v>
      </c>
      <c r="F733" s="4">
        <v>0</v>
      </c>
    </row>
    <row r="734" spans="1:6" ht="12.75" customHeight="1" x14ac:dyDescent="0.2">
      <c r="A734" s="3" t="s">
        <v>1468</v>
      </c>
      <c r="B734" s="3" t="s">
        <v>1469</v>
      </c>
      <c r="C734" s="4">
        <v>228.52</v>
      </c>
      <c r="D734" s="4">
        <v>0</v>
      </c>
      <c r="E734" s="4">
        <v>0</v>
      </c>
      <c r="F734" s="4">
        <v>228.52</v>
      </c>
    </row>
    <row r="735" spans="1:6" ht="12.75" customHeight="1" x14ac:dyDescent="0.2">
      <c r="A735" s="3" t="s">
        <v>1470</v>
      </c>
      <c r="B735" s="3" t="s">
        <v>1471</v>
      </c>
      <c r="C735" s="4">
        <f>SUM(C736:C740)</f>
        <v>8769838.4399999995</v>
      </c>
      <c r="D735" s="4">
        <f>SUM(D736:D740)</f>
        <v>16890561.419999998</v>
      </c>
      <c r="E735" s="4">
        <f>SUM(E736:E740)</f>
        <v>16491459.98</v>
      </c>
      <c r="F735" s="4">
        <f>SUM(F736:F740)</f>
        <v>8370737</v>
      </c>
    </row>
    <row r="736" spans="1:6" ht="12.75" customHeight="1" x14ac:dyDescent="0.2">
      <c r="A736" s="3" t="s">
        <v>1472</v>
      </c>
      <c r="B736" s="3" t="s">
        <v>1473</v>
      </c>
      <c r="C736" s="4">
        <v>7585672.3099999996</v>
      </c>
      <c r="D736" s="4">
        <v>7073174.1100000003</v>
      </c>
      <c r="E736" s="4">
        <v>6203477.7599999998</v>
      </c>
      <c r="F736" s="4">
        <v>6715975.96</v>
      </c>
    </row>
    <row r="737" spans="1:6" ht="12.75" customHeight="1" x14ac:dyDescent="0.2">
      <c r="A737" s="3" t="s">
        <v>1474</v>
      </c>
      <c r="B737" s="3" t="s">
        <v>1475</v>
      </c>
      <c r="C737" s="4">
        <v>0</v>
      </c>
      <c r="D737" s="4">
        <v>8784406.1099999994</v>
      </c>
      <c r="E737" s="4">
        <v>8784406.1099999994</v>
      </c>
      <c r="F737" s="4">
        <v>0</v>
      </c>
    </row>
    <row r="738" spans="1:6" ht="12.75" customHeight="1" x14ac:dyDescent="0.2">
      <c r="A738" s="3" t="s">
        <v>1476</v>
      </c>
      <c r="B738" s="3" t="s">
        <v>1477</v>
      </c>
      <c r="C738" s="4">
        <v>606400.38</v>
      </c>
      <c r="D738" s="4">
        <v>61613.7</v>
      </c>
      <c r="E738" s="4">
        <v>510369.07</v>
      </c>
      <c r="F738" s="4">
        <v>1055155.75</v>
      </c>
    </row>
    <row r="739" spans="1:6" ht="12.75" customHeight="1" x14ac:dyDescent="0.2">
      <c r="A739" s="3" t="s">
        <v>1478</v>
      </c>
      <c r="B739" s="3" t="s">
        <v>1479</v>
      </c>
      <c r="C739" s="4">
        <v>0</v>
      </c>
      <c r="D739" s="4">
        <v>393601.75</v>
      </c>
      <c r="E739" s="4">
        <v>393601.75</v>
      </c>
      <c r="F739" s="4">
        <v>0</v>
      </c>
    </row>
    <row r="740" spans="1:6" ht="12.75" customHeight="1" x14ac:dyDescent="0.2">
      <c r="A740" s="3" t="s">
        <v>1480</v>
      </c>
      <c r="B740" s="3" t="s">
        <v>1481</v>
      </c>
      <c r="C740" s="4">
        <v>577765.75</v>
      </c>
      <c r="D740" s="4">
        <v>577765.75</v>
      </c>
      <c r="E740" s="4">
        <v>599605.29</v>
      </c>
      <c r="F740" s="4">
        <v>599605.29</v>
      </c>
    </row>
    <row r="741" spans="1:6" ht="12.75" customHeight="1" x14ac:dyDescent="0.2">
      <c r="A741" s="3" t="s">
        <v>1482</v>
      </c>
      <c r="B741" s="3" t="s">
        <v>1483</v>
      </c>
      <c r="C741" s="4">
        <f>C742</f>
        <v>27981399.890000004</v>
      </c>
      <c r="D741" s="4">
        <f>D742</f>
        <v>150291191.05000001</v>
      </c>
      <c r="E741" s="4">
        <f>E742</f>
        <v>145448731.63000003</v>
      </c>
      <c r="F741" s="4">
        <f>F742</f>
        <v>23138940.469999999</v>
      </c>
    </row>
    <row r="742" spans="1:6" ht="12.75" customHeight="1" x14ac:dyDescent="0.2">
      <c r="A742" s="3" t="s">
        <v>1484</v>
      </c>
      <c r="B742" s="3" t="s">
        <v>1485</v>
      </c>
      <c r="C742" s="4">
        <f>SUM(C743:C763)</f>
        <v>27981399.890000004</v>
      </c>
      <c r="D742" s="4">
        <f>SUM(D743:D763)</f>
        <v>150291191.05000001</v>
      </c>
      <c r="E742" s="4">
        <f>SUM(E743:E763)</f>
        <v>145448731.63000003</v>
      </c>
      <c r="F742" s="4">
        <f>SUM(F743:F763)</f>
        <v>23138940.469999999</v>
      </c>
    </row>
    <row r="743" spans="1:6" ht="12.75" customHeight="1" x14ac:dyDescent="0.2">
      <c r="A743" s="3" t="s">
        <v>1486</v>
      </c>
      <c r="B743" s="3" t="s">
        <v>1487</v>
      </c>
      <c r="C743" s="4">
        <v>2244901.63</v>
      </c>
      <c r="D743" s="4">
        <v>2366233.66</v>
      </c>
      <c r="E743" s="4">
        <v>1756042.84</v>
      </c>
      <c r="F743" s="4">
        <v>1634710.81</v>
      </c>
    </row>
    <row r="744" spans="1:6" ht="12.75" customHeight="1" x14ac:dyDescent="0.2">
      <c r="A744" s="3" t="s">
        <v>1488</v>
      </c>
      <c r="B744" s="3" t="s">
        <v>1489</v>
      </c>
      <c r="C744" s="4">
        <v>34160.74</v>
      </c>
      <c r="D744" s="4">
        <v>8298018.8799999999</v>
      </c>
      <c r="E744" s="4">
        <v>8300440.4100000001</v>
      </c>
      <c r="F744" s="4">
        <v>36582.269999999997</v>
      </c>
    </row>
    <row r="745" spans="1:6" ht="12.75" customHeight="1" x14ac:dyDescent="0.2">
      <c r="A745" s="3" t="s">
        <v>1490</v>
      </c>
      <c r="B745" s="3" t="s">
        <v>1491</v>
      </c>
      <c r="C745" s="4">
        <v>5649980</v>
      </c>
      <c r="D745" s="4">
        <v>0</v>
      </c>
      <c r="E745" s="4">
        <v>0</v>
      </c>
      <c r="F745" s="4">
        <v>5649980</v>
      </c>
    </row>
    <row r="746" spans="1:6" ht="12.75" customHeight="1" x14ac:dyDescent="0.2">
      <c r="A746" s="3" t="s">
        <v>1492</v>
      </c>
      <c r="B746" s="3" t="s">
        <v>1493</v>
      </c>
      <c r="C746" s="4">
        <v>1964675.77</v>
      </c>
      <c r="D746" s="4">
        <v>0</v>
      </c>
      <c r="E746" s="4">
        <v>0</v>
      </c>
      <c r="F746" s="4">
        <v>1964675.77</v>
      </c>
    </row>
    <row r="747" spans="1:6" ht="12.75" customHeight="1" x14ac:dyDescent="0.2">
      <c r="A747" s="3" t="s">
        <v>1494</v>
      </c>
      <c r="B747" s="3" t="s">
        <v>1495</v>
      </c>
      <c r="C747" s="4">
        <v>2296709.48</v>
      </c>
      <c r="D747" s="4">
        <v>1265278.46</v>
      </c>
      <c r="E747" s="4">
        <v>1431352.58</v>
      </c>
      <c r="F747" s="4">
        <v>2462783.6</v>
      </c>
    </row>
    <row r="748" spans="1:6" ht="12.75" customHeight="1" x14ac:dyDescent="0.2">
      <c r="A748" s="3" t="s">
        <v>1496</v>
      </c>
      <c r="B748" s="3" t="s">
        <v>1497</v>
      </c>
      <c r="C748" s="4">
        <v>176082.67</v>
      </c>
      <c r="D748" s="4">
        <v>0</v>
      </c>
      <c r="E748" s="4">
        <v>0</v>
      </c>
      <c r="F748" s="4">
        <v>176082.67</v>
      </c>
    </row>
    <row r="749" spans="1:6" ht="12.75" customHeight="1" x14ac:dyDescent="0.2">
      <c r="A749" s="3" t="s">
        <v>1498</v>
      </c>
      <c r="B749" s="3" t="s">
        <v>1499</v>
      </c>
      <c r="C749" s="4">
        <v>5679015.7699999996</v>
      </c>
      <c r="D749" s="4">
        <v>2640301.7400000002</v>
      </c>
      <c r="E749" s="4">
        <v>0</v>
      </c>
      <c r="F749" s="4">
        <v>3038714.03</v>
      </c>
    </row>
    <row r="750" spans="1:6" ht="12.75" customHeight="1" x14ac:dyDescent="0.2">
      <c r="A750" s="3" t="s">
        <v>1500</v>
      </c>
      <c r="B750" s="3" t="s">
        <v>1501</v>
      </c>
      <c r="C750" s="4">
        <v>2088032.84</v>
      </c>
      <c r="D750" s="4">
        <v>1379742.83</v>
      </c>
      <c r="E750" s="4">
        <v>799711.74</v>
      </c>
      <c r="F750" s="4">
        <v>1508001.75</v>
      </c>
    </row>
    <row r="751" spans="1:6" ht="12.75" customHeight="1" x14ac:dyDescent="0.2">
      <c r="A751" s="3" t="s">
        <v>1502</v>
      </c>
      <c r="B751" s="3" t="s">
        <v>1503</v>
      </c>
      <c r="C751" s="4">
        <v>1439017.41</v>
      </c>
      <c r="D751" s="4">
        <v>10171862.529999999</v>
      </c>
      <c r="E751" s="4">
        <v>8811110.9199999999</v>
      </c>
      <c r="F751" s="4">
        <v>78265.8</v>
      </c>
    </row>
    <row r="752" spans="1:6" ht="12.75" customHeight="1" x14ac:dyDescent="0.2">
      <c r="A752" s="3" t="s">
        <v>1504</v>
      </c>
      <c r="B752" s="3" t="s">
        <v>1505</v>
      </c>
      <c r="C752" s="4">
        <v>198971.24</v>
      </c>
      <c r="D752" s="4">
        <v>0</v>
      </c>
      <c r="E752" s="4">
        <v>0</v>
      </c>
      <c r="F752" s="4">
        <v>198971.24</v>
      </c>
    </row>
    <row r="753" spans="1:6" ht="12.75" customHeight="1" x14ac:dyDescent="0.2">
      <c r="A753" s="3" t="s">
        <v>1506</v>
      </c>
      <c r="B753" s="3" t="s">
        <v>1507</v>
      </c>
      <c r="C753" s="4">
        <v>629882.17000000004</v>
      </c>
      <c r="D753" s="4">
        <v>0</v>
      </c>
      <c r="E753" s="4">
        <v>14976.4</v>
      </c>
      <c r="F753" s="4">
        <v>644858.56999999995</v>
      </c>
    </row>
    <row r="754" spans="1:6" ht="12.75" customHeight="1" x14ac:dyDescent="0.2">
      <c r="A754" s="3" t="s">
        <v>1508</v>
      </c>
      <c r="B754" s="3" t="s">
        <v>1509</v>
      </c>
      <c r="C754" s="4">
        <v>6201.39</v>
      </c>
      <c r="D754" s="4">
        <v>1207632.8400000001</v>
      </c>
      <c r="E754" s="4">
        <v>1214422.06</v>
      </c>
      <c r="F754" s="4">
        <v>12990.61</v>
      </c>
    </row>
    <row r="755" spans="1:6" ht="12.75" customHeight="1" x14ac:dyDescent="0.2">
      <c r="A755" s="3" t="s">
        <v>1510</v>
      </c>
      <c r="B755" s="3" t="s">
        <v>1511</v>
      </c>
      <c r="C755" s="4">
        <v>135276.92000000001</v>
      </c>
      <c r="D755" s="4">
        <v>0</v>
      </c>
      <c r="E755" s="4">
        <v>0</v>
      </c>
      <c r="F755" s="4">
        <v>135276.92000000001</v>
      </c>
    </row>
    <row r="756" spans="1:6" ht="12.75" customHeight="1" x14ac:dyDescent="0.2">
      <c r="A756" s="3" t="s">
        <v>1512</v>
      </c>
      <c r="B756" s="3" t="s">
        <v>1513</v>
      </c>
      <c r="C756" s="4">
        <v>25621.29</v>
      </c>
      <c r="D756" s="4">
        <v>150321.54999999999</v>
      </c>
      <c r="E756" s="4">
        <v>152989.66</v>
      </c>
      <c r="F756" s="4">
        <v>28289.4</v>
      </c>
    </row>
    <row r="757" spans="1:6" ht="12.75" customHeight="1" x14ac:dyDescent="0.2">
      <c r="A757" s="3" t="s">
        <v>1514</v>
      </c>
      <c r="B757" s="3" t="s">
        <v>1515</v>
      </c>
      <c r="C757" s="4">
        <v>1862802.73</v>
      </c>
      <c r="D757" s="4">
        <v>0</v>
      </c>
      <c r="E757" s="4">
        <v>32691.15</v>
      </c>
      <c r="F757" s="4">
        <v>1895493.88</v>
      </c>
    </row>
    <row r="758" spans="1:6" ht="12.75" customHeight="1" x14ac:dyDescent="0.2">
      <c r="A758" s="3" t="s">
        <v>1516</v>
      </c>
      <c r="B758" s="3" t="s">
        <v>1517</v>
      </c>
      <c r="C758" s="4">
        <v>3550067.84</v>
      </c>
      <c r="D758" s="4">
        <v>0</v>
      </c>
      <c r="E758" s="4">
        <v>0</v>
      </c>
      <c r="F758" s="4">
        <v>3550067.84</v>
      </c>
    </row>
    <row r="759" spans="1:6" ht="12.75" customHeight="1" x14ac:dyDescent="0.2">
      <c r="A759" s="3" t="s">
        <v>1518</v>
      </c>
      <c r="B759" s="3" t="s">
        <v>1519</v>
      </c>
      <c r="C759" s="4">
        <v>0</v>
      </c>
      <c r="D759" s="4">
        <v>104524176.41</v>
      </c>
      <c r="E759" s="4">
        <v>104529945.91</v>
      </c>
      <c r="F759" s="4">
        <v>5769.5</v>
      </c>
    </row>
    <row r="760" spans="1:6" ht="12.75" customHeight="1" x14ac:dyDescent="0.2">
      <c r="A760" s="3" t="s">
        <v>1520</v>
      </c>
      <c r="B760" s="3" t="s">
        <v>1521</v>
      </c>
      <c r="C760" s="4">
        <v>0</v>
      </c>
      <c r="D760" s="4">
        <v>10884824.68</v>
      </c>
      <c r="E760" s="4">
        <v>10949731.960000001</v>
      </c>
      <c r="F760" s="4">
        <v>64907.28</v>
      </c>
    </row>
    <row r="761" spans="1:6" ht="12.75" customHeight="1" x14ac:dyDescent="0.2">
      <c r="A761" s="3" t="s">
        <v>1522</v>
      </c>
      <c r="B761" s="3" t="s">
        <v>1523</v>
      </c>
      <c r="C761" s="4">
        <v>0</v>
      </c>
      <c r="D761" s="4">
        <v>6767577.3899999997</v>
      </c>
      <c r="E761" s="4">
        <v>6806876.6100000003</v>
      </c>
      <c r="F761" s="4">
        <v>39299.22</v>
      </c>
    </row>
    <row r="762" spans="1:6" ht="12.75" customHeight="1" x14ac:dyDescent="0.2">
      <c r="A762" s="3" t="s">
        <v>1524</v>
      </c>
      <c r="B762" s="3" t="s">
        <v>1525</v>
      </c>
      <c r="C762" s="4">
        <v>0</v>
      </c>
      <c r="D762" s="4">
        <v>110706.09</v>
      </c>
      <c r="E762" s="4">
        <v>112173.71</v>
      </c>
      <c r="F762" s="4">
        <v>1467.62</v>
      </c>
    </row>
    <row r="763" spans="1:6" ht="12.75" customHeight="1" x14ac:dyDescent="0.2">
      <c r="A763" s="3" t="s">
        <v>1526</v>
      </c>
      <c r="B763" s="3" t="s">
        <v>1527</v>
      </c>
      <c r="C763" s="4">
        <v>0</v>
      </c>
      <c r="D763" s="4">
        <v>524513.99</v>
      </c>
      <c r="E763" s="4">
        <v>536265.68000000005</v>
      </c>
      <c r="F763" s="4">
        <v>11751.69</v>
      </c>
    </row>
    <row r="764" spans="1:6" ht="12.75" customHeight="1" x14ac:dyDescent="0.2">
      <c r="A764" s="3" t="s">
        <v>1528</v>
      </c>
      <c r="B764" s="3" t="s">
        <v>378</v>
      </c>
      <c r="C764" s="4">
        <f>C765+C769+C773</f>
        <v>7950654.5099999998</v>
      </c>
      <c r="D764" s="4">
        <f>D765+D769+D773</f>
        <v>3041505.25</v>
      </c>
      <c r="E764" s="4">
        <f>E765+E769+E773</f>
        <v>15831603.109999999</v>
      </c>
      <c r="F764" s="4">
        <f>F765+F769+F773</f>
        <v>20740752.370000001</v>
      </c>
    </row>
    <row r="765" spans="1:6" ht="12.75" customHeight="1" x14ac:dyDescent="0.2">
      <c r="A765" s="3" t="s">
        <v>1529</v>
      </c>
      <c r="B765" s="3" t="s">
        <v>1463</v>
      </c>
      <c r="C765" s="4">
        <f>C766</f>
        <v>2795792.98</v>
      </c>
      <c r="D765" s="4">
        <f>D766</f>
        <v>2934046.57</v>
      </c>
      <c r="E765" s="4">
        <f>E766</f>
        <v>14985250.57</v>
      </c>
      <c r="F765" s="4">
        <f>F766</f>
        <v>14846996.98</v>
      </c>
    </row>
    <row r="766" spans="1:6" ht="12.75" customHeight="1" x14ac:dyDescent="0.2">
      <c r="A766" s="3" t="s">
        <v>1530</v>
      </c>
      <c r="B766" s="3" t="s">
        <v>1463</v>
      </c>
      <c r="C766" s="4">
        <f>SUM(C767:C768)</f>
        <v>2795792.98</v>
      </c>
      <c r="D766" s="4">
        <f>SUM(D767:D768)</f>
        <v>2934046.57</v>
      </c>
      <c r="E766" s="4">
        <f>SUM(E767:E768)</f>
        <v>14985250.57</v>
      </c>
      <c r="F766" s="4">
        <f>SUM(F767:F768)</f>
        <v>14846996.98</v>
      </c>
    </row>
    <row r="767" spans="1:6" ht="12.75" customHeight="1" x14ac:dyDescent="0.2">
      <c r="A767" s="3" t="s">
        <v>1531</v>
      </c>
      <c r="B767" s="3" t="s">
        <v>1465</v>
      </c>
      <c r="C767" s="4">
        <v>2795792.98</v>
      </c>
      <c r="D767" s="4">
        <v>2934046.57</v>
      </c>
      <c r="E767" s="4">
        <v>3810371.74</v>
      </c>
      <c r="F767" s="4">
        <v>3672118.15</v>
      </c>
    </row>
    <row r="768" spans="1:6" ht="12.75" customHeight="1" x14ac:dyDescent="0.2">
      <c r="A768" s="3" t="s">
        <v>1532</v>
      </c>
      <c r="B768" s="3" t="s">
        <v>1533</v>
      </c>
      <c r="C768" s="4">
        <v>0</v>
      </c>
      <c r="D768" s="4">
        <v>0</v>
      </c>
      <c r="E768" s="4">
        <v>11174878.83</v>
      </c>
      <c r="F768" s="4">
        <v>11174878.83</v>
      </c>
    </row>
    <row r="769" spans="1:6" ht="12.75" customHeight="1" x14ac:dyDescent="0.2">
      <c r="A769" s="3" t="s">
        <v>1534</v>
      </c>
      <c r="B769" s="3" t="s">
        <v>1535</v>
      </c>
      <c r="C769" s="4">
        <f>C770</f>
        <v>513259.30000000005</v>
      </c>
      <c r="D769" s="4">
        <f>D770</f>
        <v>107458.68</v>
      </c>
      <c r="E769" s="4">
        <f>E770</f>
        <v>4752.54</v>
      </c>
      <c r="F769" s="4">
        <f>F770</f>
        <v>410553.16</v>
      </c>
    </row>
    <row r="770" spans="1:6" ht="12.75" customHeight="1" x14ac:dyDescent="0.2">
      <c r="A770" s="3" t="s">
        <v>1536</v>
      </c>
      <c r="B770" s="3" t="s">
        <v>1535</v>
      </c>
      <c r="C770" s="4">
        <f>SUM(C771:C772)</f>
        <v>513259.30000000005</v>
      </c>
      <c r="D770" s="4">
        <f>SUM(D771:D772)</f>
        <v>107458.68</v>
      </c>
      <c r="E770" s="4">
        <f>SUM(E771:E772)</f>
        <v>4752.54</v>
      </c>
      <c r="F770" s="4">
        <f>SUM(F771:F772)</f>
        <v>410553.16</v>
      </c>
    </row>
    <row r="771" spans="1:6" ht="12.75" customHeight="1" x14ac:dyDescent="0.2">
      <c r="A771" s="3" t="s">
        <v>1537</v>
      </c>
      <c r="B771" s="3" t="s">
        <v>1538</v>
      </c>
      <c r="C771" s="4">
        <v>191371.92</v>
      </c>
      <c r="D771" s="4">
        <v>86235.42</v>
      </c>
      <c r="E771" s="4">
        <v>4752.54</v>
      </c>
      <c r="F771" s="4">
        <v>109889.04</v>
      </c>
    </row>
    <row r="772" spans="1:6" ht="12.75" customHeight="1" x14ac:dyDescent="0.2">
      <c r="A772" s="3" t="s">
        <v>1539</v>
      </c>
      <c r="B772" s="3" t="s">
        <v>1540</v>
      </c>
      <c r="C772" s="4">
        <v>321887.38</v>
      </c>
      <c r="D772" s="4">
        <v>21223.26</v>
      </c>
      <c r="E772" s="4">
        <v>0</v>
      </c>
      <c r="F772" s="4">
        <v>300664.12</v>
      </c>
    </row>
    <row r="773" spans="1:6" ht="12.75" customHeight="1" x14ac:dyDescent="0.2">
      <c r="A773" s="3" t="s">
        <v>1541</v>
      </c>
      <c r="B773" s="3" t="s">
        <v>420</v>
      </c>
      <c r="C773" s="4">
        <f>C774</f>
        <v>4641602.2299999995</v>
      </c>
      <c r="D773" s="4">
        <f>D774</f>
        <v>0</v>
      </c>
      <c r="E773" s="4">
        <f>E774</f>
        <v>841600</v>
      </c>
      <c r="F773" s="4">
        <f>F774</f>
        <v>5483202.2299999995</v>
      </c>
    </row>
    <row r="774" spans="1:6" ht="12.75" customHeight="1" x14ac:dyDescent="0.2">
      <c r="A774" s="3" t="s">
        <v>1542</v>
      </c>
      <c r="B774" s="3" t="s">
        <v>420</v>
      </c>
      <c r="C774" s="4">
        <f>SUM(C775:C776)</f>
        <v>4641602.2299999995</v>
      </c>
      <c r="D774" s="4">
        <f>SUM(D775:D776)</f>
        <v>0</v>
      </c>
      <c r="E774" s="4">
        <f>SUM(E775:E776)</f>
        <v>841600</v>
      </c>
      <c r="F774" s="4">
        <f>SUM(F775:F776)</f>
        <v>5483202.2299999995</v>
      </c>
    </row>
    <row r="775" spans="1:6" ht="12.75" customHeight="1" x14ac:dyDescent="0.2">
      <c r="A775" s="3" t="s">
        <v>1543</v>
      </c>
      <c r="B775" s="3" t="s">
        <v>1544</v>
      </c>
      <c r="C775" s="4">
        <v>3538122.8</v>
      </c>
      <c r="D775" s="4">
        <v>0</v>
      </c>
      <c r="E775" s="4">
        <v>841600</v>
      </c>
      <c r="F775" s="4">
        <v>4379722.8</v>
      </c>
    </row>
    <row r="776" spans="1:6" ht="12.75" customHeight="1" x14ac:dyDescent="0.2">
      <c r="A776" s="3" t="s">
        <v>1545</v>
      </c>
      <c r="B776" s="3" t="s">
        <v>1546</v>
      </c>
      <c r="C776" s="4">
        <v>1103479.43</v>
      </c>
      <c r="D776" s="4">
        <v>0</v>
      </c>
      <c r="E776" s="4">
        <v>0</v>
      </c>
      <c r="F776" s="4">
        <v>1103479.43</v>
      </c>
    </row>
    <row r="777" spans="1:6" ht="12.75" customHeight="1" x14ac:dyDescent="0.2">
      <c r="A777" s="3" t="s">
        <v>1547</v>
      </c>
      <c r="B777" s="3" t="s">
        <v>1548</v>
      </c>
      <c r="C777" s="4">
        <f>C778+C786</f>
        <v>-7175469.1300000008</v>
      </c>
      <c r="D777" s="4">
        <f>D778+D786</f>
        <v>6211138.6900000004</v>
      </c>
      <c r="E777" s="4">
        <f>E778+E786</f>
        <v>6211138.6900000004</v>
      </c>
      <c r="F777" s="4">
        <f>F778+F786</f>
        <v>-7175469.1300000008</v>
      </c>
    </row>
    <row r="778" spans="1:6" ht="12.75" customHeight="1" x14ac:dyDescent="0.2">
      <c r="A778" s="3" t="s">
        <v>1549</v>
      </c>
      <c r="B778" s="3" t="s">
        <v>1550</v>
      </c>
      <c r="C778" s="4">
        <f>C779</f>
        <v>-10805530.530000001</v>
      </c>
      <c r="D778" s="4">
        <f>D779</f>
        <v>6148558.6900000004</v>
      </c>
      <c r="E778" s="4">
        <f>E779</f>
        <v>6211138.6900000004</v>
      </c>
      <c r="F778" s="4">
        <f>F779</f>
        <v>-10742950.530000001</v>
      </c>
    </row>
    <row r="779" spans="1:6" ht="12.75" customHeight="1" x14ac:dyDescent="0.2">
      <c r="A779" s="3" t="s">
        <v>1551</v>
      </c>
      <c r="B779" s="3" t="s">
        <v>1552</v>
      </c>
      <c r="C779" s="4">
        <f>SUM(C780:C785)</f>
        <v>-10805530.530000001</v>
      </c>
      <c r="D779" s="4">
        <f>SUM(D780:D785)</f>
        <v>6148558.6900000004</v>
      </c>
      <c r="E779" s="4">
        <f>SUM(E780:E785)</f>
        <v>6211138.6900000004</v>
      </c>
      <c r="F779" s="4">
        <f>SUM(F780:F785)</f>
        <v>-10742950.530000001</v>
      </c>
    </row>
    <row r="780" spans="1:6" ht="12.75" customHeight="1" x14ac:dyDescent="0.2">
      <c r="A780" s="3" t="s">
        <v>1553</v>
      </c>
      <c r="B780" s="3" t="s">
        <v>1552</v>
      </c>
      <c r="C780" s="4">
        <v>-3368569.03</v>
      </c>
      <c r="D780" s="4">
        <v>0</v>
      </c>
      <c r="E780" s="4">
        <v>0</v>
      </c>
      <c r="F780" s="4">
        <v>-3368569.03</v>
      </c>
    </row>
    <row r="781" spans="1:6" ht="12.75" customHeight="1" x14ac:dyDescent="0.2">
      <c r="A781" s="3" t="s">
        <v>1554</v>
      </c>
      <c r="B781" s="3" t="s">
        <v>1555</v>
      </c>
      <c r="C781" s="4">
        <v>-16505142.75</v>
      </c>
      <c r="D781" s="4">
        <v>6148558.6900000004</v>
      </c>
      <c r="E781" s="4">
        <v>62580</v>
      </c>
      <c r="F781" s="4">
        <v>-22591121.440000001</v>
      </c>
    </row>
    <row r="782" spans="1:6" ht="12.75" customHeight="1" x14ac:dyDescent="0.2">
      <c r="A782" s="3" t="s">
        <v>1556</v>
      </c>
      <c r="B782" s="3" t="s">
        <v>1557</v>
      </c>
      <c r="C782" s="4">
        <v>16739.939999999999</v>
      </c>
      <c r="D782" s="4">
        <v>0</v>
      </c>
      <c r="E782" s="4">
        <v>0</v>
      </c>
      <c r="F782" s="4">
        <v>16739.939999999999</v>
      </c>
    </row>
    <row r="783" spans="1:6" ht="12.75" customHeight="1" x14ac:dyDescent="0.2">
      <c r="A783" s="3" t="s">
        <v>1558</v>
      </c>
      <c r="B783" s="3" t="s">
        <v>1559</v>
      </c>
      <c r="C783" s="4">
        <v>-6148558.6900000004</v>
      </c>
      <c r="D783" s="4">
        <v>0</v>
      </c>
      <c r="E783" s="4">
        <v>6148558.6900000004</v>
      </c>
      <c r="F783" s="4">
        <v>0</v>
      </c>
    </row>
    <row r="784" spans="1:6" ht="12.75" customHeight="1" x14ac:dyDescent="0.2">
      <c r="A784" s="3" t="s">
        <v>1560</v>
      </c>
      <c r="B784" s="3" t="s">
        <v>1561</v>
      </c>
      <c r="C784" s="4">
        <v>5000000</v>
      </c>
      <c r="D784" s="4">
        <v>0</v>
      </c>
      <c r="E784" s="4">
        <v>0</v>
      </c>
      <c r="F784" s="4">
        <v>5000000</v>
      </c>
    </row>
    <row r="785" spans="1:6" ht="12.75" customHeight="1" x14ac:dyDescent="0.2">
      <c r="A785" s="3" t="s">
        <v>1562</v>
      </c>
      <c r="B785" s="3" t="s">
        <v>1563</v>
      </c>
      <c r="C785" s="4">
        <v>10200000</v>
      </c>
      <c r="D785" s="4">
        <v>0</v>
      </c>
      <c r="E785" s="4">
        <v>0</v>
      </c>
      <c r="F785" s="4">
        <v>10200000</v>
      </c>
    </row>
    <row r="786" spans="1:6" ht="12.75" customHeight="1" x14ac:dyDescent="0.2">
      <c r="A786" s="3" t="s">
        <v>1564</v>
      </c>
      <c r="B786" s="3" t="s">
        <v>1565</v>
      </c>
      <c r="C786" s="4">
        <f>C787</f>
        <v>3630061.4</v>
      </c>
      <c r="D786" s="4">
        <f>D787</f>
        <v>62580</v>
      </c>
      <c r="E786" s="4">
        <f>E787</f>
        <v>0</v>
      </c>
      <c r="F786" s="4">
        <f>F787</f>
        <v>3567481.4</v>
      </c>
    </row>
    <row r="787" spans="1:6" ht="12.75" customHeight="1" x14ac:dyDescent="0.2">
      <c r="A787" s="3" t="s">
        <v>1566</v>
      </c>
      <c r="B787" s="3" t="s">
        <v>1565</v>
      </c>
      <c r="C787" s="4">
        <f>SUM(C788:C791)</f>
        <v>3630061.4</v>
      </c>
      <c r="D787" s="4">
        <f>SUM(D788:D791)</f>
        <v>62580</v>
      </c>
      <c r="E787" s="4">
        <f>SUM(E788:E791)</f>
        <v>0</v>
      </c>
      <c r="F787" s="4">
        <f>SUM(F788:F791)</f>
        <v>3567481.4</v>
      </c>
    </row>
    <row r="788" spans="1:6" ht="12.75" customHeight="1" x14ac:dyDescent="0.2">
      <c r="A788" s="3" t="s">
        <v>1567</v>
      </c>
      <c r="B788" s="3" t="s">
        <v>1568</v>
      </c>
      <c r="C788" s="4">
        <v>1400292.54</v>
      </c>
      <c r="D788" s="4">
        <v>0</v>
      </c>
      <c r="E788" s="4">
        <v>0</v>
      </c>
      <c r="F788" s="4">
        <v>1400292.54</v>
      </c>
    </row>
    <row r="789" spans="1:6" ht="12.75" customHeight="1" x14ac:dyDescent="0.2">
      <c r="A789" s="3" t="s">
        <v>1569</v>
      </c>
      <c r="B789" s="3" t="s">
        <v>1570</v>
      </c>
      <c r="C789" s="4">
        <v>2225465.7999999998</v>
      </c>
      <c r="D789" s="4">
        <v>61710</v>
      </c>
      <c r="E789" s="4">
        <v>0</v>
      </c>
      <c r="F789" s="4">
        <v>2163755.7999999998</v>
      </c>
    </row>
    <row r="790" spans="1:6" ht="12.75" customHeight="1" x14ac:dyDescent="0.2">
      <c r="A790" s="3" t="s">
        <v>1571</v>
      </c>
      <c r="B790" s="3" t="s">
        <v>1572</v>
      </c>
      <c r="C790" s="4">
        <v>3699.43</v>
      </c>
      <c r="D790" s="4">
        <v>489</v>
      </c>
      <c r="E790" s="4">
        <v>0</v>
      </c>
      <c r="F790" s="4">
        <v>3210.43</v>
      </c>
    </row>
    <row r="791" spans="1:6" ht="12.75" customHeight="1" x14ac:dyDescent="0.2">
      <c r="A791" s="3" t="s">
        <v>1573</v>
      </c>
      <c r="B791" s="3" t="s">
        <v>1574</v>
      </c>
      <c r="C791" s="4">
        <v>603.63</v>
      </c>
      <c r="D791" s="4">
        <v>381</v>
      </c>
      <c r="E791" s="4">
        <v>0</v>
      </c>
      <c r="F791" s="4">
        <v>222.63</v>
      </c>
    </row>
    <row r="792" spans="1:6" ht="12.75" customHeight="1" x14ac:dyDescent="0.2">
      <c r="A792" s="3" t="s">
        <v>1575</v>
      </c>
      <c r="B792" s="3" t="s">
        <v>1576</v>
      </c>
      <c r="C792" s="4">
        <f>C793+C844+C851+C858+C863</f>
        <v>0</v>
      </c>
      <c r="D792" s="4">
        <f>D793+D844+D851+D858+D863</f>
        <v>3951954.31</v>
      </c>
      <c r="E792" s="4">
        <f>E793+E844+E851+E858+E863</f>
        <v>190918725.65000001</v>
      </c>
      <c r="F792" s="4">
        <f>F793+F844+F851+F858+F863</f>
        <v>186966771.34000003</v>
      </c>
    </row>
    <row r="793" spans="1:6" ht="12.75" customHeight="1" x14ac:dyDescent="0.2">
      <c r="A793" s="3" t="s">
        <v>1577</v>
      </c>
      <c r="B793" s="3" t="s">
        <v>1578</v>
      </c>
      <c r="C793" s="4">
        <f>C794+C798</f>
        <v>0</v>
      </c>
      <c r="D793" s="4">
        <f>D794+D798</f>
        <v>739316.38000000012</v>
      </c>
      <c r="E793" s="4">
        <f>E794+E798</f>
        <v>182443939.96999997</v>
      </c>
      <c r="F793" s="4">
        <f>F794+F798</f>
        <v>181704623.59</v>
      </c>
    </row>
    <row r="794" spans="1:6" ht="12.75" customHeight="1" x14ac:dyDescent="0.2">
      <c r="A794" s="3" t="s">
        <v>1579</v>
      </c>
      <c r="B794" s="3" t="s">
        <v>1580</v>
      </c>
      <c r="C794" s="4">
        <f>C795</f>
        <v>0</v>
      </c>
      <c r="D794" s="4">
        <f>D795</f>
        <v>903.93</v>
      </c>
      <c r="E794" s="4">
        <f>E795</f>
        <v>238415.17</v>
      </c>
      <c r="F794" s="4">
        <f>F795</f>
        <v>237511.24</v>
      </c>
    </row>
    <row r="795" spans="1:6" ht="12.75" customHeight="1" x14ac:dyDescent="0.2">
      <c r="A795" s="3" t="s">
        <v>1581</v>
      </c>
      <c r="B795" s="3" t="s">
        <v>1582</v>
      </c>
      <c r="C795" s="4">
        <f>SUM(C796:C797)</f>
        <v>0</v>
      </c>
      <c r="D795" s="4">
        <f>SUM(D796:D797)</f>
        <v>903.93</v>
      </c>
      <c r="E795" s="4">
        <f>SUM(E796:E797)</f>
        <v>238415.17</v>
      </c>
      <c r="F795" s="4">
        <f>SUM(F796:F797)</f>
        <v>237511.24</v>
      </c>
    </row>
    <row r="796" spans="1:6" ht="12.75" customHeight="1" x14ac:dyDescent="0.2">
      <c r="A796" s="3" t="s">
        <v>1583</v>
      </c>
      <c r="B796" s="3" t="s">
        <v>1584</v>
      </c>
      <c r="C796" s="4">
        <v>0</v>
      </c>
      <c r="D796" s="4">
        <v>903.93</v>
      </c>
      <c r="E796" s="4">
        <v>218015.17</v>
      </c>
      <c r="F796" s="4">
        <v>217111.24</v>
      </c>
    </row>
    <row r="797" spans="1:6" ht="12.75" customHeight="1" x14ac:dyDescent="0.2">
      <c r="A797" s="3" t="s">
        <v>1585</v>
      </c>
      <c r="B797" s="3" t="s">
        <v>1586</v>
      </c>
      <c r="C797" s="4">
        <v>0</v>
      </c>
      <c r="D797" s="4">
        <v>0</v>
      </c>
      <c r="E797" s="4">
        <v>20400</v>
      </c>
      <c r="F797" s="4">
        <v>20400</v>
      </c>
    </row>
    <row r="798" spans="1:6" ht="12.75" customHeight="1" x14ac:dyDescent="0.2">
      <c r="A798" s="3" t="s">
        <v>1587</v>
      </c>
      <c r="B798" s="3" t="s">
        <v>1588</v>
      </c>
      <c r="C798" s="4">
        <f>C799+C823+C825+C842</f>
        <v>0</v>
      </c>
      <c r="D798" s="4">
        <f>D799+D823+D825+D842</f>
        <v>738412.45000000007</v>
      </c>
      <c r="E798" s="4">
        <f>E799+E823+E825+E842</f>
        <v>182205524.79999998</v>
      </c>
      <c r="F798" s="4">
        <f>F799+F823+F825+F842</f>
        <v>181467112.34999999</v>
      </c>
    </row>
    <row r="799" spans="1:6" ht="12.75" customHeight="1" x14ac:dyDescent="0.2">
      <c r="A799" s="3" t="s">
        <v>1589</v>
      </c>
      <c r="B799" s="3" t="s">
        <v>1590</v>
      </c>
      <c r="C799" s="4">
        <f>SUM(C800:C822)</f>
        <v>0</v>
      </c>
      <c r="D799" s="4">
        <f>SUM(D800:D822)</f>
        <v>0</v>
      </c>
      <c r="E799" s="4">
        <f>SUM(E800:E822)</f>
        <v>179084994.69999999</v>
      </c>
      <c r="F799" s="4">
        <f>SUM(F800:F822)</f>
        <v>179084994.69999999</v>
      </c>
    </row>
    <row r="800" spans="1:6" ht="12.75" customHeight="1" x14ac:dyDescent="0.2">
      <c r="A800" s="3" t="s">
        <v>1591</v>
      </c>
      <c r="B800" s="3" t="s">
        <v>1592</v>
      </c>
      <c r="C800" s="4">
        <v>0</v>
      </c>
      <c r="D800" s="4">
        <v>0</v>
      </c>
      <c r="E800" s="4">
        <v>23061497.48</v>
      </c>
      <c r="F800" s="4">
        <v>23061497.48</v>
      </c>
    </row>
    <row r="801" spans="1:6" ht="12.75" customHeight="1" x14ac:dyDescent="0.2">
      <c r="A801" s="3" t="s">
        <v>1593</v>
      </c>
      <c r="B801" s="3" t="s">
        <v>1594</v>
      </c>
      <c r="C801" s="4">
        <v>0</v>
      </c>
      <c r="D801" s="4">
        <v>0</v>
      </c>
      <c r="E801" s="4">
        <v>4790787.74</v>
      </c>
      <c r="F801" s="4">
        <v>4790787.74</v>
      </c>
    </row>
    <row r="802" spans="1:6" ht="12.75" customHeight="1" x14ac:dyDescent="0.2">
      <c r="A802" s="3" t="s">
        <v>1595</v>
      </c>
      <c r="B802" s="3" t="s">
        <v>1596</v>
      </c>
      <c r="C802" s="4">
        <v>0</v>
      </c>
      <c r="D802" s="4">
        <v>0</v>
      </c>
      <c r="E802" s="4">
        <v>810753.31</v>
      </c>
      <c r="F802" s="4">
        <v>810753.31</v>
      </c>
    </row>
    <row r="803" spans="1:6" ht="12.75" customHeight="1" x14ac:dyDescent="0.2">
      <c r="A803" s="3" t="s">
        <v>1597</v>
      </c>
      <c r="B803" s="3" t="s">
        <v>1598</v>
      </c>
      <c r="C803" s="4">
        <v>0</v>
      </c>
      <c r="D803" s="4">
        <v>0</v>
      </c>
      <c r="E803" s="4">
        <v>679830.72</v>
      </c>
      <c r="F803" s="4">
        <v>679830.72</v>
      </c>
    </row>
    <row r="804" spans="1:6" ht="12.75" customHeight="1" x14ac:dyDescent="0.2">
      <c r="A804" s="3" t="s">
        <v>1599</v>
      </c>
      <c r="B804" s="3" t="s">
        <v>1600</v>
      </c>
      <c r="C804" s="4">
        <v>0</v>
      </c>
      <c r="D804" s="4">
        <v>0</v>
      </c>
      <c r="E804" s="4">
        <v>709307.04</v>
      </c>
      <c r="F804" s="4">
        <v>709307.04</v>
      </c>
    </row>
    <row r="805" spans="1:6" ht="12.75" customHeight="1" x14ac:dyDescent="0.2">
      <c r="A805" s="3" t="s">
        <v>1601</v>
      </c>
      <c r="B805" s="3" t="s">
        <v>1602</v>
      </c>
      <c r="C805" s="4">
        <v>0</v>
      </c>
      <c r="D805" s="4">
        <v>0</v>
      </c>
      <c r="E805" s="4">
        <v>2699175</v>
      </c>
      <c r="F805" s="4">
        <v>2699175</v>
      </c>
    </row>
    <row r="806" spans="1:6" ht="12.75" customHeight="1" x14ac:dyDescent="0.2">
      <c r="A806" s="3" t="s">
        <v>1603</v>
      </c>
      <c r="B806" s="3" t="s">
        <v>1604</v>
      </c>
      <c r="C806" s="4">
        <v>0</v>
      </c>
      <c r="D806" s="4">
        <v>0</v>
      </c>
      <c r="E806" s="4">
        <v>2978122.92</v>
      </c>
      <c r="F806" s="4">
        <v>2978122.92</v>
      </c>
    </row>
    <row r="807" spans="1:6" ht="12.75" customHeight="1" x14ac:dyDescent="0.2">
      <c r="A807" s="3" t="s">
        <v>1605</v>
      </c>
      <c r="B807" s="3" t="s">
        <v>1606</v>
      </c>
      <c r="C807" s="4">
        <v>0</v>
      </c>
      <c r="D807" s="4">
        <v>0</v>
      </c>
      <c r="E807" s="4">
        <v>534983.49</v>
      </c>
      <c r="F807" s="4">
        <v>534983.49</v>
      </c>
    </row>
    <row r="808" spans="1:6" ht="12.75" customHeight="1" x14ac:dyDescent="0.2">
      <c r="A808" s="3" t="s">
        <v>1607</v>
      </c>
      <c r="B808" s="3" t="s">
        <v>1608</v>
      </c>
      <c r="C808" s="4">
        <v>0</v>
      </c>
      <c r="D808" s="4">
        <v>0</v>
      </c>
      <c r="E808" s="4">
        <v>1620000</v>
      </c>
      <c r="F808" s="4">
        <v>1620000</v>
      </c>
    </row>
    <row r="809" spans="1:6" ht="12.75" customHeight="1" x14ac:dyDescent="0.2">
      <c r="A809" s="3" t="s">
        <v>1609</v>
      </c>
      <c r="B809" s="3" t="s">
        <v>1610</v>
      </c>
      <c r="C809" s="4">
        <v>0</v>
      </c>
      <c r="D809" s="4">
        <v>0</v>
      </c>
      <c r="E809" s="4">
        <v>357866.52</v>
      </c>
      <c r="F809" s="4">
        <v>357866.52</v>
      </c>
    </row>
    <row r="810" spans="1:6" ht="12.75" customHeight="1" x14ac:dyDescent="0.2">
      <c r="A810" s="3" t="s">
        <v>1611</v>
      </c>
      <c r="B810" s="3" t="s">
        <v>1612</v>
      </c>
      <c r="C810" s="4">
        <v>0</v>
      </c>
      <c r="D810" s="4">
        <v>0</v>
      </c>
      <c r="E810" s="4">
        <v>1669133.14</v>
      </c>
      <c r="F810" s="4">
        <v>1669133.14</v>
      </c>
    </row>
    <row r="811" spans="1:6" ht="12.75" customHeight="1" x14ac:dyDescent="0.2">
      <c r="A811" s="3" t="s">
        <v>1613</v>
      </c>
      <c r="B811" s="3" t="s">
        <v>219</v>
      </c>
      <c r="C811" s="4">
        <v>0</v>
      </c>
      <c r="D811" s="4">
        <v>0</v>
      </c>
      <c r="E811" s="4">
        <v>7950670.2000000002</v>
      </c>
      <c r="F811" s="4">
        <v>7950670.2000000002</v>
      </c>
    </row>
    <row r="812" spans="1:6" ht="12.75" customHeight="1" x14ac:dyDescent="0.2">
      <c r="A812" s="3" t="s">
        <v>1614</v>
      </c>
      <c r="B812" s="3" t="s">
        <v>1615</v>
      </c>
      <c r="C812" s="4">
        <v>0</v>
      </c>
      <c r="D812" s="4">
        <v>0</v>
      </c>
      <c r="E812" s="4">
        <v>1262109.3899999999</v>
      </c>
      <c r="F812" s="4">
        <v>1262109.3899999999</v>
      </c>
    </row>
    <row r="813" spans="1:6" ht="12.75" customHeight="1" x14ac:dyDescent="0.2">
      <c r="A813" s="3" t="s">
        <v>1616</v>
      </c>
      <c r="B813" s="3" t="s">
        <v>1617</v>
      </c>
      <c r="C813" s="4">
        <v>0</v>
      </c>
      <c r="D813" s="4">
        <v>0</v>
      </c>
      <c r="E813" s="4">
        <v>604634.21</v>
      </c>
      <c r="F813" s="4">
        <v>604634.21</v>
      </c>
    </row>
    <row r="814" spans="1:6" ht="12.75" customHeight="1" x14ac:dyDescent="0.2">
      <c r="A814" s="3" t="s">
        <v>1618</v>
      </c>
      <c r="B814" s="3" t="s">
        <v>1619</v>
      </c>
      <c r="C814" s="4">
        <v>0</v>
      </c>
      <c r="D814" s="4">
        <v>0</v>
      </c>
      <c r="E814" s="4">
        <v>634207.56000000006</v>
      </c>
      <c r="F814" s="4">
        <v>634207.56000000006</v>
      </c>
    </row>
    <row r="815" spans="1:6" ht="12.75" customHeight="1" x14ac:dyDescent="0.2">
      <c r="A815" s="3" t="s">
        <v>1620</v>
      </c>
      <c r="B815" s="3" t="s">
        <v>1621</v>
      </c>
      <c r="C815" s="4">
        <v>0</v>
      </c>
      <c r="D815" s="4">
        <v>0</v>
      </c>
      <c r="E815" s="4">
        <v>970000</v>
      </c>
      <c r="F815" s="4">
        <v>970000</v>
      </c>
    </row>
    <row r="816" spans="1:6" ht="12.75" customHeight="1" x14ac:dyDescent="0.2">
      <c r="A816" s="3" t="s">
        <v>1622</v>
      </c>
      <c r="B816" s="3" t="s">
        <v>1623</v>
      </c>
      <c r="C816" s="4">
        <v>0</v>
      </c>
      <c r="D816" s="4">
        <v>0</v>
      </c>
      <c r="E816" s="4">
        <v>8665616.6799999997</v>
      </c>
      <c r="F816" s="4">
        <v>8665616.6799999997</v>
      </c>
    </row>
    <row r="817" spans="1:6" ht="12.75" customHeight="1" x14ac:dyDescent="0.2">
      <c r="A817" s="3" t="s">
        <v>1624</v>
      </c>
      <c r="B817" s="3" t="s">
        <v>1625</v>
      </c>
      <c r="C817" s="4">
        <v>0</v>
      </c>
      <c r="D817" s="4">
        <v>0</v>
      </c>
      <c r="E817" s="4">
        <v>150023.64000000001</v>
      </c>
      <c r="F817" s="4">
        <v>150023.64000000001</v>
      </c>
    </row>
    <row r="818" spans="1:6" ht="12.75" customHeight="1" x14ac:dyDescent="0.2">
      <c r="A818" s="3" t="s">
        <v>1626</v>
      </c>
      <c r="B818" s="3" t="s">
        <v>1627</v>
      </c>
      <c r="C818" s="4">
        <v>0</v>
      </c>
      <c r="D818" s="4">
        <v>0</v>
      </c>
      <c r="E818" s="4">
        <v>439812.83</v>
      </c>
      <c r="F818" s="4">
        <v>439812.83</v>
      </c>
    </row>
    <row r="819" spans="1:6" ht="12.75" customHeight="1" x14ac:dyDescent="0.2">
      <c r="A819" s="3" t="s">
        <v>1628</v>
      </c>
      <c r="B819" s="3" t="s">
        <v>1629</v>
      </c>
      <c r="C819" s="4">
        <v>0</v>
      </c>
      <c r="D819" s="4">
        <v>0</v>
      </c>
      <c r="E819" s="4">
        <v>736364.84</v>
      </c>
      <c r="F819" s="4">
        <v>736364.84</v>
      </c>
    </row>
    <row r="820" spans="1:6" ht="12.75" customHeight="1" x14ac:dyDescent="0.2">
      <c r="A820" s="3" t="s">
        <v>1630</v>
      </c>
      <c r="B820" s="3" t="s">
        <v>1631</v>
      </c>
      <c r="C820" s="4">
        <v>0</v>
      </c>
      <c r="D820" s="4">
        <v>0</v>
      </c>
      <c r="E820" s="4">
        <v>100116738.12</v>
      </c>
      <c r="F820" s="4">
        <v>100116738.12</v>
      </c>
    </row>
    <row r="821" spans="1:6" ht="12.75" customHeight="1" x14ac:dyDescent="0.2">
      <c r="A821" s="3" t="s">
        <v>1632</v>
      </c>
      <c r="B821" s="3" t="s">
        <v>1633</v>
      </c>
      <c r="C821" s="4">
        <v>0</v>
      </c>
      <c r="D821" s="4">
        <v>0</v>
      </c>
      <c r="E821" s="4">
        <v>10875782.48</v>
      </c>
      <c r="F821" s="4">
        <v>10875782.48</v>
      </c>
    </row>
    <row r="822" spans="1:6" ht="12.75" customHeight="1" x14ac:dyDescent="0.2">
      <c r="A822" s="3" t="s">
        <v>1634</v>
      </c>
      <c r="B822" s="3" t="s">
        <v>1635</v>
      </c>
      <c r="C822" s="4">
        <v>0</v>
      </c>
      <c r="D822" s="4">
        <v>0</v>
      </c>
      <c r="E822" s="4">
        <v>6767577.3899999997</v>
      </c>
      <c r="F822" s="4">
        <v>6767577.3899999997</v>
      </c>
    </row>
    <row r="823" spans="1:6" ht="12.75" customHeight="1" x14ac:dyDescent="0.2">
      <c r="A823" s="3" t="s">
        <v>1636</v>
      </c>
      <c r="B823" s="3" t="s">
        <v>1637</v>
      </c>
      <c r="C823" s="4">
        <f>SUM(C824:C824)</f>
        <v>0</v>
      </c>
      <c r="D823" s="4">
        <f>SUM(D824:D824)</f>
        <v>710530.51</v>
      </c>
      <c r="E823" s="4">
        <f>SUM(E824:E824)</f>
        <v>0.04</v>
      </c>
      <c r="F823" s="4">
        <f>SUM(F824:F824)</f>
        <v>-710530.47</v>
      </c>
    </row>
    <row r="824" spans="1:6" ht="12.75" customHeight="1" x14ac:dyDescent="0.2">
      <c r="A824" s="3" t="s">
        <v>1638</v>
      </c>
      <c r="B824" s="3" t="s">
        <v>1639</v>
      </c>
      <c r="C824" s="4">
        <v>0</v>
      </c>
      <c r="D824" s="4">
        <v>710530.51</v>
      </c>
      <c r="E824" s="4">
        <v>0.04</v>
      </c>
      <c r="F824" s="4">
        <v>-710530.47</v>
      </c>
    </row>
    <row r="825" spans="1:6" ht="12.75" customHeight="1" x14ac:dyDescent="0.2">
      <c r="A825" s="3" t="s">
        <v>1640</v>
      </c>
      <c r="B825" s="3" t="s">
        <v>1641</v>
      </c>
      <c r="C825" s="4">
        <f>SUM(C826:C841)</f>
        <v>0</v>
      </c>
      <c r="D825" s="4">
        <f>SUM(D826:D841)</f>
        <v>7.77</v>
      </c>
      <c r="E825" s="4">
        <f>SUM(E826:E841)</f>
        <v>3120530.0600000005</v>
      </c>
      <c r="F825" s="4">
        <f>SUM(F826:F841)</f>
        <v>3120522.2900000005</v>
      </c>
    </row>
    <row r="826" spans="1:6" ht="12.75" customHeight="1" x14ac:dyDescent="0.2">
      <c r="A826" s="3" t="s">
        <v>1642</v>
      </c>
      <c r="B826" s="3" t="s">
        <v>1643</v>
      </c>
      <c r="C826" s="4">
        <v>0</v>
      </c>
      <c r="D826" s="4">
        <v>0</v>
      </c>
      <c r="E826" s="4">
        <v>3072.18</v>
      </c>
      <c r="F826" s="4">
        <v>3072.18</v>
      </c>
    </row>
    <row r="827" spans="1:6" ht="12.75" customHeight="1" x14ac:dyDescent="0.2">
      <c r="A827" s="3" t="s">
        <v>1644</v>
      </c>
      <c r="B827" s="3" t="s">
        <v>1645</v>
      </c>
      <c r="C827" s="4">
        <v>0</v>
      </c>
      <c r="D827" s="4">
        <v>0</v>
      </c>
      <c r="E827" s="4">
        <v>375.27</v>
      </c>
      <c r="F827" s="4">
        <v>375.27</v>
      </c>
    </row>
    <row r="828" spans="1:6" ht="12.75" customHeight="1" x14ac:dyDescent="0.2">
      <c r="A828" s="3" t="s">
        <v>1646</v>
      </c>
      <c r="B828" s="3" t="s">
        <v>239</v>
      </c>
      <c r="C828" s="4">
        <v>0</v>
      </c>
      <c r="D828" s="4">
        <v>0</v>
      </c>
      <c r="E828" s="4">
        <v>118.8</v>
      </c>
      <c r="F828" s="4">
        <v>118.8</v>
      </c>
    </row>
    <row r="829" spans="1:6" ht="12.75" customHeight="1" x14ac:dyDescent="0.2">
      <c r="A829" s="3" t="s">
        <v>1647</v>
      </c>
      <c r="B829" s="3" t="s">
        <v>241</v>
      </c>
      <c r="C829" s="4">
        <v>0</v>
      </c>
      <c r="D829" s="4">
        <v>0</v>
      </c>
      <c r="E829" s="4">
        <v>96162.34</v>
      </c>
      <c r="F829" s="4">
        <v>96162.34</v>
      </c>
    </row>
    <row r="830" spans="1:6" ht="12.75" customHeight="1" x14ac:dyDescent="0.2">
      <c r="A830" s="3" t="s">
        <v>1648</v>
      </c>
      <c r="B830" s="3" t="s">
        <v>1649</v>
      </c>
      <c r="C830" s="4">
        <v>0</v>
      </c>
      <c r="D830" s="4">
        <v>0</v>
      </c>
      <c r="E830" s="4">
        <v>2597072.0299999998</v>
      </c>
      <c r="F830" s="4">
        <v>2597072.0299999998</v>
      </c>
    </row>
    <row r="831" spans="1:6" ht="12.75" customHeight="1" x14ac:dyDescent="0.2">
      <c r="A831" s="3" t="s">
        <v>1650</v>
      </c>
      <c r="B831" s="3" t="s">
        <v>1651</v>
      </c>
      <c r="C831" s="4">
        <v>0</v>
      </c>
      <c r="D831" s="4">
        <v>0</v>
      </c>
      <c r="E831" s="4">
        <v>7318.16</v>
      </c>
      <c r="F831" s="4">
        <v>7318.16</v>
      </c>
    </row>
    <row r="832" spans="1:6" ht="12.75" customHeight="1" x14ac:dyDescent="0.2">
      <c r="A832" s="3" t="s">
        <v>1652</v>
      </c>
      <c r="B832" s="3" t="s">
        <v>1653</v>
      </c>
      <c r="C832" s="4">
        <v>0</v>
      </c>
      <c r="D832" s="4">
        <v>0</v>
      </c>
      <c r="E832" s="4">
        <v>41564.550000000003</v>
      </c>
      <c r="F832" s="4">
        <v>41564.550000000003</v>
      </c>
    </row>
    <row r="833" spans="1:6" ht="12.75" customHeight="1" x14ac:dyDescent="0.2">
      <c r="A833" s="3" t="s">
        <v>1654</v>
      </c>
      <c r="B833" s="3" t="s">
        <v>1655</v>
      </c>
      <c r="C833" s="4">
        <v>0</v>
      </c>
      <c r="D833" s="4">
        <v>0</v>
      </c>
      <c r="E833" s="4">
        <v>348824.1</v>
      </c>
      <c r="F833" s="4">
        <v>348824.1</v>
      </c>
    </row>
    <row r="834" spans="1:6" ht="12.75" customHeight="1" x14ac:dyDescent="0.2">
      <c r="A834" s="3" t="s">
        <v>1656</v>
      </c>
      <c r="B834" s="3" t="s">
        <v>255</v>
      </c>
      <c r="C834" s="4">
        <v>0</v>
      </c>
      <c r="D834" s="4">
        <v>0</v>
      </c>
      <c r="E834" s="4">
        <v>6734.41</v>
      </c>
      <c r="F834" s="4">
        <v>6734.41</v>
      </c>
    </row>
    <row r="835" spans="1:6" ht="12.75" customHeight="1" x14ac:dyDescent="0.2">
      <c r="A835" s="3" t="s">
        <v>1657</v>
      </c>
      <c r="B835" s="3" t="s">
        <v>259</v>
      </c>
      <c r="C835" s="4">
        <v>0</v>
      </c>
      <c r="D835" s="4">
        <v>0</v>
      </c>
      <c r="E835" s="4">
        <v>7930.37</v>
      </c>
      <c r="F835" s="4">
        <v>7930.37</v>
      </c>
    </row>
    <row r="836" spans="1:6" ht="12.75" customHeight="1" x14ac:dyDescent="0.2">
      <c r="A836" s="3" t="s">
        <v>1658</v>
      </c>
      <c r="B836" s="3" t="s">
        <v>261</v>
      </c>
      <c r="C836" s="4">
        <v>0</v>
      </c>
      <c r="D836" s="4">
        <v>0</v>
      </c>
      <c r="E836" s="4">
        <v>210.74</v>
      </c>
      <c r="F836" s="4">
        <v>210.74</v>
      </c>
    </row>
    <row r="837" spans="1:6" ht="12.75" customHeight="1" x14ac:dyDescent="0.2">
      <c r="A837" s="3" t="s">
        <v>1659</v>
      </c>
      <c r="B837" s="3" t="s">
        <v>273</v>
      </c>
      <c r="C837" s="4">
        <v>0</v>
      </c>
      <c r="D837" s="4">
        <v>0</v>
      </c>
      <c r="E837" s="4">
        <v>1614.23</v>
      </c>
      <c r="F837" s="4">
        <v>1614.23</v>
      </c>
    </row>
    <row r="838" spans="1:6" ht="12.75" customHeight="1" x14ac:dyDescent="0.2">
      <c r="A838" s="3" t="s">
        <v>1660</v>
      </c>
      <c r="B838" s="3" t="s">
        <v>271</v>
      </c>
      <c r="C838" s="4">
        <v>0</v>
      </c>
      <c r="D838" s="4">
        <v>0</v>
      </c>
      <c r="E838" s="4">
        <v>1052.81</v>
      </c>
      <c r="F838" s="4">
        <v>1052.81</v>
      </c>
    </row>
    <row r="839" spans="1:6" ht="12.75" customHeight="1" x14ac:dyDescent="0.2">
      <c r="A839" s="3" t="s">
        <v>1661</v>
      </c>
      <c r="B839" s="3" t="s">
        <v>275</v>
      </c>
      <c r="C839" s="4">
        <v>0</v>
      </c>
      <c r="D839" s="4">
        <v>0</v>
      </c>
      <c r="E839" s="4">
        <v>43.68</v>
      </c>
      <c r="F839" s="4">
        <v>43.68</v>
      </c>
    </row>
    <row r="840" spans="1:6" ht="12.75" customHeight="1" x14ac:dyDescent="0.2">
      <c r="A840" s="3" t="s">
        <v>1662</v>
      </c>
      <c r="B840" s="3" t="s">
        <v>1663</v>
      </c>
      <c r="C840" s="4">
        <v>0</v>
      </c>
      <c r="D840" s="4">
        <v>7.77</v>
      </c>
      <c r="E840" s="4">
        <v>7512.39</v>
      </c>
      <c r="F840" s="4">
        <v>7504.62</v>
      </c>
    </row>
    <row r="841" spans="1:6" ht="12.75" customHeight="1" x14ac:dyDescent="0.2">
      <c r="A841" s="3" t="s">
        <v>1664</v>
      </c>
      <c r="B841" s="3" t="s">
        <v>279</v>
      </c>
      <c r="C841" s="4">
        <v>0</v>
      </c>
      <c r="D841" s="4">
        <v>0</v>
      </c>
      <c r="E841" s="4">
        <v>924</v>
      </c>
      <c r="F841" s="4">
        <v>924</v>
      </c>
    </row>
    <row r="842" spans="1:6" ht="12.75" customHeight="1" x14ac:dyDescent="0.2">
      <c r="A842" s="3" t="s">
        <v>1665</v>
      </c>
      <c r="B842" s="3" t="s">
        <v>1666</v>
      </c>
      <c r="C842" s="4">
        <f>SUM(C843:C843)</f>
        <v>0</v>
      </c>
      <c r="D842" s="4">
        <f>SUM(D843:D843)</f>
        <v>27874.17</v>
      </c>
      <c r="E842" s="4">
        <f>SUM(E843:E843)</f>
        <v>0</v>
      </c>
      <c r="F842" s="4">
        <f>SUM(F843:F843)</f>
        <v>-27874.17</v>
      </c>
    </row>
    <row r="843" spans="1:6" ht="12.75" customHeight="1" x14ac:dyDescent="0.2">
      <c r="A843" s="3" t="s">
        <v>1667</v>
      </c>
      <c r="B843" s="3" t="s">
        <v>1668</v>
      </c>
      <c r="C843" s="4">
        <v>0</v>
      </c>
      <c r="D843" s="4">
        <v>27874.17</v>
      </c>
      <c r="E843" s="4">
        <v>0</v>
      </c>
      <c r="F843" s="4">
        <v>-27874.17</v>
      </c>
    </row>
    <row r="844" spans="1:6" ht="12.75" customHeight="1" x14ac:dyDescent="0.2">
      <c r="A844" s="3" t="s">
        <v>1669</v>
      </c>
      <c r="B844" s="3" t="s">
        <v>1670</v>
      </c>
      <c r="C844" s="4">
        <f>C845</f>
        <v>0</v>
      </c>
      <c r="D844" s="4">
        <f>D845</f>
        <v>650078.76</v>
      </c>
      <c r="E844" s="4">
        <f>E845</f>
        <v>5525378.0499999998</v>
      </c>
      <c r="F844" s="4">
        <f>F845</f>
        <v>4875299.29</v>
      </c>
    </row>
    <row r="845" spans="1:6" ht="12.75" customHeight="1" x14ac:dyDescent="0.2">
      <c r="A845" s="3" t="s">
        <v>1671</v>
      </c>
      <c r="B845" s="3" t="s">
        <v>1672</v>
      </c>
      <c r="C845" s="4">
        <f>C846+C849</f>
        <v>0</v>
      </c>
      <c r="D845" s="4">
        <f>D846+D849</f>
        <v>650078.76</v>
      </c>
      <c r="E845" s="4">
        <f>E846+E849</f>
        <v>5525378.0499999998</v>
      </c>
      <c r="F845" s="4">
        <f>F846+F849</f>
        <v>4875299.29</v>
      </c>
    </row>
    <row r="846" spans="1:6" ht="12.75" customHeight="1" x14ac:dyDescent="0.2">
      <c r="A846" s="3" t="s">
        <v>1673</v>
      </c>
      <c r="B846" s="3" t="s">
        <v>1674</v>
      </c>
      <c r="C846" s="4">
        <f>SUM(C847:C848)</f>
        <v>0</v>
      </c>
      <c r="D846" s="4">
        <f>SUM(D847:D848)</f>
        <v>0</v>
      </c>
      <c r="E846" s="4">
        <f>SUM(E847:E848)</f>
        <v>5525378.0499999998</v>
      </c>
      <c r="F846" s="4">
        <f>SUM(F847:F848)</f>
        <v>5525378.0499999998</v>
      </c>
    </row>
    <row r="847" spans="1:6" ht="12.75" customHeight="1" x14ac:dyDescent="0.2">
      <c r="A847" s="3" t="s">
        <v>1675</v>
      </c>
      <c r="B847" s="3" t="s">
        <v>1676</v>
      </c>
      <c r="C847" s="4">
        <v>0</v>
      </c>
      <c r="D847" s="4">
        <v>0</v>
      </c>
      <c r="E847" s="4">
        <v>7000</v>
      </c>
      <c r="F847" s="4">
        <v>7000</v>
      </c>
    </row>
    <row r="848" spans="1:6" ht="12.75" customHeight="1" x14ac:dyDescent="0.2">
      <c r="A848" s="3" t="s">
        <v>1677</v>
      </c>
      <c r="B848" s="3" t="s">
        <v>1678</v>
      </c>
      <c r="C848" s="4">
        <v>0</v>
      </c>
      <c r="D848" s="4">
        <v>0</v>
      </c>
      <c r="E848" s="4">
        <v>5518378.0499999998</v>
      </c>
      <c r="F848" s="4">
        <v>5518378.0499999998</v>
      </c>
    </row>
    <row r="849" spans="1:6" ht="12.75" customHeight="1" x14ac:dyDescent="0.2">
      <c r="A849" s="3" t="s">
        <v>1679</v>
      </c>
      <c r="B849" s="3" t="s">
        <v>1680</v>
      </c>
      <c r="C849" s="4">
        <f>SUM(C850:C850)</f>
        <v>0</v>
      </c>
      <c r="D849" s="4">
        <f>SUM(D850:D850)</f>
        <v>650078.76</v>
      </c>
      <c r="E849" s="4">
        <f>SUM(E850:E850)</f>
        <v>0</v>
      </c>
      <c r="F849" s="4">
        <f>SUM(F850:F850)</f>
        <v>-650078.76</v>
      </c>
    </row>
    <row r="850" spans="1:6" ht="12.75" customHeight="1" x14ac:dyDescent="0.2">
      <c r="A850" s="3" t="s">
        <v>1681</v>
      </c>
      <c r="B850" s="3" t="s">
        <v>1680</v>
      </c>
      <c r="C850" s="4">
        <v>0</v>
      </c>
      <c r="D850" s="4">
        <v>650078.76</v>
      </c>
      <c r="E850" s="4">
        <v>0</v>
      </c>
      <c r="F850" s="4">
        <v>-650078.76</v>
      </c>
    </row>
    <row r="851" spans="1:6" ht="12.75" customHeight="1" x14ac:dyDescent="0.2">
      <c r="A851" s="3" t="s">
        <v>1682</v>
      </c>
      <c r="B851" s="3" t="s">
        <v>1683</v>
      </c>
      <c r="C851" s="4">
        <f t="shared" ref="C851:F852" si="0">C852</f>
        <v>0</v>
      </c>
      <c r="D851" s="4">
        <f t="shared" si="0"/>
        <v>2562559.17</v>
      </c>
      <c r="E851" s="4">
        <f t="shared" si="0"/>
        <v>2781818.41</v>
      </c>
      <c r="F851" s="4">
        <f t="shared" si="0"/>
        <v>219259.24000000002</v>
      </c>
    </row>
    <row r="852" spans="1:6" ht="12.75" customHeight="1" x14ac:dyDescent="0.2">
      <c r="A852" s="3" t="s">
        <v>1684</v>
      </c>
      <c r="B852" s="3" t="s">
        <v>1683</v>
      </c>
      <c r="C852" s="4">
        <f t="shared" si="0"/>
        <v>0</v>
      </c>
      <c r="D852" s="4">
        <f t="shared" si="0"/>
        <v>2562559.17</v>
      </c>
      <c r="E852" s="4">
        <f t="shared" si="0"/>
        <v>2781818.41</v>
      </c>
      <c r="F852" s="4">
        <f t="shared" si="0"/>
        <v>219259.24000000002</v>
      </c>
    </row>
    <row r="853" spans="1:6" ht="12.75" customHeight="1" x14ac:dyDescent="0.2">
      <c r="A853" s="3" t="s">
        <v>1685</v>
      </c>
      <c r="B853" s="3" t="s">
        <v>1686</v>
      </c>
      <c r="C853" s="4">
        <f>SUM(C854:C857)</f>
        <v>0</v>
      </c>
      <c r="D853" s="4">
        <f>SUM(D854:D857)</f>
        <v>2562559.17</v>
      </c>
      <c r="E853" s="4">
        <f>SUM(E854:E857)</f>
        <v>2781818.41</v>
      </c>
      <c r="F853" s="4">
        <f>SUM(F854:F857)</f>
        <v>219259.24000000002</v>
      </c>
    </row>
    <row r="854" spans="1:6" ht="12.75" customHeight="1" x14ac:dyDescent="0.2">
      <c r="A854" s="3" t="s">
        <v>1687</v>
      </c>
      <c r="B854" s="3" t="s">
        <v>1688</v>
      </c>
      <c r="C854" s="4">
        <v>0</v>
      </c>
      <c r="D854" s="4">
        <v>0.01</v>
      </c>
      <c r="E854" s="4">
        <v>48886.13</v>
      </c>
      <c r="F854" s="4">
        <v>48886.12</v>
      </c>
    </row>
    <row r="855" spans="1:6" ht="12.75" customHeight="1" x14ac:dyDescent="0.2">
      <c r="A855" s="3" t="s">
        <v>1689</v>
      </c>
      <c r="B855" s="3" t="s">
        <v>1690</v>
      </c>
      <c r="C855" s="4">
        <v>0</v>
      </c>
      <c r="D855" s="4">
        <v>0</v>
      </c>
      <c r="E855" s="4">
        <v>1878.7</v>
      </c>
      <c r="F855" s="4">
        <v>1878.7</v>
      </c>
    </row>
    <row r="856" spans="1:6" ht="12.75" customHeight="1" x14ac:dyDescent="0.2">
      <c r="A856" s="3" t="s">
        <v>1691</v>
      </c>
      <c r="B856" s="3" t="s">
        <v>1692</v>
      </c>
      <c r="C856" s="4">
        <v>0</v>
      </c>
      <c r="D856" s="4">
        <v>0</v>
      </c>
      <c r="E856" s="4">
        <v>168494.42</v>
      </c>
      <c r="F856" s="4">
        <v>168494.42</v>
      </c>
    </row>
    <row r="857" spans="1:6" ht="12.75" customHeight="1" x14ac:dyDescent="0.2">
      <c r="A857" s="3" t="s">
        <v>1693</v>
      </c>
      <c r="B857" s="3" t="s">
        <v>1694</v>
      </c>
      <c r="C857" s="4">
        <v>0</v>
      </c>
      <c r="D857" s="4">
        <v>2562559.16</v>
      </c>
      <c r="E857" s="4">
        <v>2562559.16</v>
      </c>
      <c r="F857" s="4">
        <v>0</v>
      </c>
    </row>
    <row r="858" spans="1:6" ht="12.75" customHeight="1" x14ac:dyDescent="0.2">
      <c r="A858" s="3" t="s">
        <v>1695</v>
      </c>
      <c r="B858" s="3" t="s">
        <v>1696</v>
      </c>
      <c r="C858" s="4">
        <f t="shared" ref="C858:F859" si="1">C859</f>
        <v>0</v>
      </c>
      <c r="D858" s="4">
        <f t="shared" si="1"/>
        <v>0</v>
      </c>
      <c r="E858" s="4">
        <f t="shared" si="1"/>
        <v>118847.86</v>
      </c>
      <c r="F858" s="4">
        <f t="shared" si="1"/>
        <v>118847.86</v>
      </c>
    </row>
    <row r="859" spans="1:6" ht="12.75" customHeight="1" x14ac:dyDescent="0.2">
      <c r="A859" s="3" t="s">
        <v>1697</v>
      </c>
      <c r="B859" s="3" t="s">
        <v>1696</v>
      </c>
      <c r="C859" s="4">
        <f t="shared" si="1"/>
        <v>0</v>
      </c>
      <c r="D859" s="4">
        <f t="shared" si="1"/>
        <v>0</v>
      </c>
      <c r="E859" s="4">
        <f t="shared" si="1"/>
        <v>118847.86</v>
      </c>
      <c r="F859" s="4">
        <f t="shared" si="1"/>
        <v>118847.86</v>
      </c>
    </row>
    <row r="860" spans="1:6" ht="12.75" customHeight="1" x14ac:dyDescent="0.2">
      <c r="A860" s="3" t="s">
        <v>1698</v>
      </c>
      <c r="B860" s="3" t="s">
        <v>1699</v>
      </c>
      <c r="C860" s="4">
        <f>SUM(C861:C862)</f>
        <v>0</v>
      </c>
      <c r="D860" s="4">
        <f>SUM(D861:D862)</f>
        <v>0</v>
      </c>
      <c r="E860" s="4">
        <f>SUM(E861:E862)</f>
        <v>118847.86</v>
      </c>
      <c r="F860" s="4">
        <f>SUM(F861:F862)</f>
        <v>118847.86</v>
      </c>
    </row>
    <row r="861" spans="1:6" ht="12.75" customHeight="1" x14ac:dyDescent="0.2">
      <c r="A861" s="3" t="s">
        <v>1700</v>
      </c>
      <c r="B861" s="3" t="s">
        <v>1701</v>
      </c>
      <c r="C861" s="4">
        <v>0</v>
      </c>
      <c r="D861" s="4">
        <v>0</v>
      </c>
      <c r="E861" s="4">
        <v>3000</v>
      </c>
      <c r="F861" s="4">
        <v>3000</v>
      </c>
    </row>
    <row r="862" spans="1:6" ht="12.75" customHeight="1" x14ac:dyDescent="0.2">
      <c r="A862" s="3" t="s">
        <v>1702</v>
      </c>
      <c r="B862" s="3" t="s">
        <v>1703</v>
      </c>
      <c r="C862" s="4">
        <v>0</v>
      </c>
      <c r="D862" s="4">
        <v>0</v>
      </c>
      <c r="E862" s="4">
        <v>115847.86</v>
      </c>
      <c r="F862" s="4">
        <v>115847.86</v>
      </c>
    </row>
    <row r="863" spans="1:6" ht="12.75" customHeight="1" x14ac:dyDescent="0.2">
      <c r="A863" s="3" t="s">
        <v>1704</v>
      </c>
      <c r="B863" s="3" t="s">
        <v>1705</v>
      </c>
      <c r="C863" s="4">
        <f t="shared" ref="C863:F864" si="2">C864</f>
        <v>0</v>
      </c>
      <c r="D863" s="4">
        <f t="shared" si="2"/>
        <v>0</v>
      </c>
      <c r="E863" s="4">
        <f t="shared" si="2"/>
        <v>48741.36</v>
      </c>
      <c r="F863" s="4">
        <f t="shared" si="2"/>
        <v>48741.36</v>
      </c>
    </row>
    <row r="864" spans="1:6" ht="12.75" customHeight="1" x14ac:dyDescent="0.2">
      <c r="A864" s="3" t="s">
        <v>1706</v>
      </c>
      <c r="B864" s="3" t="s">
        <v>1707</v>
      </c>
      <c r="C864" s="4">
        <f t="shared" si="2"/>
        <v>0</v>
      </c>
      <c r="D864" s="4">
        <f t="shared" si="2"/>
        <v>0</v>
      </c>
      <c r="E864" s="4">
        <f t="shared" si="2"/>
        <v>48741.36</v>
      </c>
      <c r="F864" s="4">
        <f t="shared" si="2"/>
        <v>48741.36</v>
      </c>
    </row>
    <row r="865" spans="1:6" ht="12.75" customHeight="1" x14ac:dyDescent="0.2">
      <c r="A865" s="3" t="s">
        <v>1708</v>
      </c>
      <c r="B865" s="3" t="s">
        <v>1709</v>
      </c>
      <c r="C865" s="4">
        <f>SUM(C866:C868)</f>
        <v>0</v>
      </c>
      <c r="D865" s="4">
        <f>SUM(D866:D868)</f>
        <v>0</v>
      </c>
      <c r="E865" s="4">
        <f>SUM(E866:E868)</f>
        <v>48741.36</v>
      </c>
      <c r="F865" s="4">
        <f>SUM(F866:F868)</f>
        <v>48741.36</v>
      </c>
    </row>
    <row r="866" spans="1:6" ht="12.75" customHeight="1" x14ac:dyDescent="0.2">
      <c r="A866" s="3" t="s">
        <v>1710</v>
      </c>
      <c r="B866" s="3" t="s">
        <v>1711</v>
      </c>
      <c r="C866" s="4">
        <v>0</v>
      </c>
      <c r="D866" s="4">
        <v>0</v>
      </c>
      <c r="E866" s="4">
        <v>2805.68</v>
      </c>
      <c r="F866" s="4">
        <v>2805.68</v>
      </c>
    </row>
    <row r="867" spans="1:6" ht="12.75" customHeight="1" x14ac:dyDescent="0.2">
      <c r="A867" s="3" t="s">
        <v>1712</v>
      </c>
      <c r="B867" s="3" t="s">
        <v>1713</v>
      </c>
      <c r="C867" s="4">
        <v>0</v>
      </c>
      <c r="D867" s="4">
        <v>0</v>
      </c>
      <c r="E867" s="4">
        <v>42148.74</v>
      </c>
      <c r="F867" s="4">
        <v>42148.74</v>
      </c>
    </row>
    <row r="868" spans="1:6" ht="12.75" customHeight="1" x14ac:dyDescent="0.2">
      <c r="A868" s="3" t="s">
        <v>1714</v>
      </c>
      <c r="B868" s="3" t="s">
        <v>1715</v>
      </c>
      <c r="C868" s="4">
        <v>0</v>
      </c>
      <c r="D868" s="4">
        <v>0</v>
      </c>
      <c r="E868" s="4">
        <v>3786.94</v>
      </c>
      <c r="F868" s="4">
        <v>3786.94</v>
      </c>
    </row>
    <row r="869" spans="1:6" ht="12.75" customHeight="1" x14ac:dyDescent="0.2">
      <c r="A869" s="3" t="s">
        <v>1716</v>
      </c>
      <c r="B869" s="3" t="s">
        <v>1717</v>
      </c>
      <c r="C869" s="4">
        <f>C870+C1046</f>
        <v>0</v>
      </c>
      <c r="D869" s="4">
        <f>D870+D1046</f>
        <v>199232583.78999996</v>
      </c>
      <c r="E869" s="4">
        <f>E870+E1046</f>
        <v>9882135.0399999991</v>
      </c>
      <c r="F869" s="4">
        <f>F870+F1046</f>
        <v>189350448.75000003</v>
      </c>
    </row>
    <row r="870" spans="1:6" ht="12.75" customHeight="1" x14ac:dyDescent="0.2">
      <c r="A870" s="3" t="s">
        <v>1718</v>
      </c>
      <c r="B870" s="3" t="s">
        <v>1719</v>
      </c>
      <c r="C870" s="4">
        <f>C871+C1042</f>
        <v>0</v>
      </c>
      <c r="D870" s="4">
        <f>D871+D1042</f>
        <v>198650519.60999995</v>
      </c>
      <c r="E870" s="4">
        <f>E871+E1042</f>
        <v>9566744.8499999996</v>
      </c>
      <c r="F870" s="4">
        <f>F871+F1042</f>
        <v>189083774.76000002</v>
      </c>
    </row>
    <row r="871" spans="1:6" ht="12.75" customHeight="1" x14ac:dyDescent="0.2">
      <c r="A871" s="3" t="s">
        <v>1720</v>
      </c>
      <c r="B871" s="3" t="s">
        <v>1721</v>
      </c>
      <c r="C871" s="4">
        <f>C872+C902+C904+C909+C934+C976+C989+C996+C1040</f>
        <v>0</v>
      </c>
      <c r="D871" s="4">
        <f>D872+D902+D904+D909+D934+D976+D989+D996+D1040</f>
        <v>183665269.03999996</v>
      </c>
      <c r="E871" s="4">
        <f>E872+E902+E904+E909+E934+E976+E989+E996+E1040</f>
        <v>6632698.2799999993</v>
      </c>
      <c r="F871" s="4">
        <f>F872+F902+F904+F909+F934+F976+F989+F996+F1040</f>
        <v>177032570.76000002</v>
      </c>
    </row>
    <row r="872" spans="1:6" ht="12.75" customHeight="1" x14ac:dyDescent="0.2">
      <c r="A872" s="3" t="s">
        <v>1722</v>
      </c>
      <c r="B872" s="3" t="s">
        <v>1723</v>
      </c>
      <c r="C872" s="4">
        <f>SUM(C873:C901)</f>
        <v>0</v>
      </c>
      <c r="D872" s="4">
        <f>SUM(D873:D901)</f>
        <v>62790633.409999989</v>
      </c>
      <c r="E872" s="4">
        <f>SUM(E873:E901)</f>
        <v>1339688.71</v>
      </c>
      <c r="F872" s="4">
        <f>SUM(F873:F901)</f>
        <v>61450944.699999996</v>
      </c>
    </row>
    <row r="873" spans="1:6" ht="12.75" customHeight="1" x14ac:dyDescent="0.2">
      <c r="A873" s="3" t="s">
        <v>1724</v>
      </c>
      <c r="B873" s="3" t="s">
        <v>1725</v>
      </c>
      <c r="C873" s="4">
        <v>0</v>
      </c>
      <c r="D873" s="4">
        <v>44460011.960000001</v>
      </c>
      <c r="E873" s="4">
        <v>828328.62</v>
      </c>
      <c r="F873" s="4">
        <v>43631683.340000004</v>
      </c>
    </row>
    <row r="874" spans="1:6" ht="12.75" customHeight="1" x14ac:dyDescent="0.2">
      <c r="A874" s="3" t="s">
        <v>1726</v>
      </c>
      <c r="B874" s="3" t="s">
        <v>1727</v>
      </c>
      <c r="C874" s="4">
        <v>0</v>
      </c>
      <c r="D874" s="4">
        <v>847992.47</v>
      </c>
      <c r="E874" s="4">
        <v>60657.96</v>
      </c>
      <c r="F874" s="4">
        <v>787334.51</v>
      </c>
    </row>
    <row r="875" spans="1:6" ht="12.75" customHeight="1" x14ac:dyDescent="0.2">
      <c r="A875" s="3" t="s">
        <v>1728</v>
      </c>
      <c r="B875" s="3" t="s">
        <v>1729</v>
      </c>
      <c r="C875" s="4">
        <v>0</v>
      </c>
      <c r="D875" s="4">
        <v>300825.21999999997</v>
      </c>
      <c r="E875" s="4">
        <v>0</v>
      </c>
      <c r="F875" s="4">
        <v>300825.21999999997</v>
      </c>
    </row>
    <row r="876" spans="1:6" ht="12.75" customHeight="1" x14ac:dyDescent="0.2">
      <c r="A876" s="3" t="s">
        <v>1730</v>
      </c>
      <c r="B876" s="3" t="s">
        <v>1731</v>
      </c>
      <c r="C876" s="4">
        <v>0</v>
      </c>
      <c r="D876" s="4">
        <v>3548733.73</v>
      </c>
      <c r="E876" s="4">
        <v>1118.27</v>
      </c>
      <c r="F876" s="4">
        <v>3547615.46</v>
      </c>
    </row>
    <row r="877" spans="1:6" ht="12.75" customHeight="1" x14ac:dyDescent="0.2">
      <c r="A877" s="3" t="s">
        <v>1732</v>
      </c>
      <c r="B877" s="3" t="s">
        <v>1733</v>
      </c>
      <c r="C877" s="4">
        <v>0</v>
      </c>
      <c r="D877" s="4">
        <v>6540083.3399999999</v>
      </c>
      <c r="E877" s="4">
        <v>0</v>
      </c>
      <c r="F877" s="4">
        <v>6540083.3399999999</v>
      </c>
    </row>
    <row r="878" spans="1:6" ht="12.75" customHeight="1" x14ac:dyDescent="0.2">
      <c r="A878" s="3" t="s">
        <v>1734</v>
      </c>
      <c r="B878" s="3" t="s">
        <v>1735</v>
      </c>
      <c r="C878" s="4">
        <v>0</v>
      </c>
      <c r="D878" s="4">
        <v>948309.64</v>
      </c>
      <c r="E878" s="4">
        <v>0</v>
      </c>
      <c r="F878" s="4">
        <v>948309.64</v>
      </c>
    </row>
    <row r="879" spans="1:6" ht="12.75" customHeight="1" x14ac:dyDescent="0.2">
      <c r="A879" s="3" t="s">
        <v>1736</v>
      </c>
      <c r="B879" s="3" t="s">
        <v>1737</v>
      </c>
      <c r="C879" s="4">
        <v>0</v>
      </c>
      <c r="D879" s="4">
        <v>9076.7099999999991</v>
      </c>
      <c r="E879" s="4">
        <v>0</v>
      </c>
      <c r="F879" s="4">
        <v>9076.7099999999991</v>
      </c>
    </row>
    <row r="880" spans="1:6" ht="12.75" customHeight="1" x14ac:dyDescent="0.2">
      <c r="A880" s="3" t="s">
        <v>1738</v>
      </c>
      <c r="B880" s="3" t="s">
        <v>1739</v>
      </c>
      <c r="C880" s="4">
        <v>0</v>
      </c>
      <c r="D880" s="4">
        <v>1423159.65</v>
      </c>
      <c r="E880" s="4">
        <v>0</v>
      </c>
      <c r="F880" s="4">
        <v>1423159.65</v>
      </c>
    </row>
    <row r="881" spans="1:6" ht="12.75" customHeight="1" x14ac:dyDescent="0.2">
      <c r="A881" s="3" t="s">
        <v>1740</v>
      </c>
      <c r="B881" s="3" t="s">
        <v>1741</v>
      </c>
      <c r="C881" s="4">
        <v>0</v>
      </c>
      <c r="D881" s="4">
        <v>100628.07</v>
      </c>
      <c r="E881" s="4">
        <v>0</v>
      </c>
      <c r="F881" s="4">
        <v>100628.07</v>
      </c>
    </row>
    <row r="882" spans="1:6" ht="12.75" customHeight="1" x14ac:dyDescent="0.2">
      <c r="A882" s="3" t="s">
        <v>1742</v>
      </c>
      <c r="B882" s="3" t="s">
        <v>1743</v>
      </c>
      <c r="C882" s="4">
        <v>0</v>
      </c>
      <c r="D882" s="4">
        <v>738941.27</v>
      </c>
      <c r="E882" s="4">
        <v>0</v>
      </c>
      <c r="F882" s="4">
        <v>738941.27</v>
      </c>
    </row>
    <row r="883" spans="1:6" ht="12.75" customHeight="1" x14ac:dyDescent="0.2">
      <c r="A883" s="3" t="s">
        <v>1744</v>
      </c>
      <c r="B883" s="3" t="s">
        <v>1745</v>
      </c>
      <c r="C883" s="4">
        <v>0</v>
      </c>
      <c r="D883" s="4">
        <v>1268949.1000000001</v>
      </c>
      <c r="E883" s="4">
        <v>449563.86</v>
      </c>
      <c r="F883" s="4">
        <v>819385.24</v>
      </c>
    </row>
    <row r="884" spans="1:6" ht="12.75" customHeight="1" x14ac:dyDescent="0.2">
      <c r="A884" s="3" t="s">
        <v>1746</v>
      </c>
      <c r="B884" s="3" t="s">
        <v>1747</v>
      </c>
      <c r="C884" s="4">
        <v>0</v>
      </c>
      <c r="D884" s="4">
        <v>113780.87</v>
      </c>
      <c r="E884" s="4">
        <v>0</v>
      </c>
      <c r="F884" s="4">
        <v>113780.87</v>
      </c>
    </row>
    <row r="885" spans="1:6" ht="12.75" customHeight="1" x14ac:dyDescent="0.2">
      <c r="A885" s="3" t="s">
        <v>1748</v>
      </c>
      <c r="B885" s="3" t="s">
        <v>1401</v>
      </c>
      <c r="C885" s="4">
        <v>0</v>
      </c>
      <c r="D885" s="4">
        <v>698532.4</v>
      </c>
      <c r="E885" s="4">
        <v>20</v>
      </c>
      <c r="F885" s="4">
        <v>698512.4</v>
      </c>
    </row>
    <row r="886" spans="1:6" ht="12.75" customHeight="1" x14ac:dyDescent="0.2">
      <c r="A886" s="3" t="s">
        <v>1749</v>
      </c>
      <c r="B886" s="3" t="s">
        <v>1750</v>
      </c>
      <c r="C886" s="4">
        <v>0</v>
      </c>
      <c r="D886" s="4">
        <v>77599.27</v>
      </c>
      <c r="E886" s="4">
        <v>0</v>
      </c>
      <c r="F886" s="4">
        <v>77599.27</v>
      </c>
    </row>
    <row r="887" spans="1:6" ht="12.75" customHeight="1" x14ac:dyDescent="0.2">
      <c r="A887" s="3" t="s">
        <v>1751</v>
      </c>
      <c r="B887" s="3" t="s">
        <v>1752</v>
      </c>
      <c r="C887" s="4">
        <v>0</v>
      </c>
      <c r="D887" s="4">
        <v>89285.04</v>
      </c>
      <c r="E887" s="4">
        <v>0</v>
      </c>
      <c r="F887" s="4">
        <v>89285.04</v>
      </c>
    </row>
    <row r="888" spans="1:6" ht="12.75" customHeight="1" x14ac:dyDescent="0.2">
      <c r="A888" s="3" t="s">
        <v>1753</v>
      </c>
      <c r="B888" s="3" t="s">
        <v>1754</v>
      </c>
      <c r="C888" s="4">
        <v>0</v>
      </c>
      <c r="D888" s="4">
        <v>113823.22</v>
      </c>
      <c r="E888" s="4">
        <v>0</v>
      </c>
      <c r="F888" s="4">
        <v>113823.22</v>
      </c>
    </row>
    <row r="889" spans="1:6" ht="12.75" customHeight="1" x14ac:dyDescent="0.2">
      <c r="A889" s="3" t="s">
        <v>1755</v>
      </c>
      <c r="B889" s="3" t="s">
        <v>1756</v>
      </c>
      <c r="C889" s="4">
        <v>0</v>
      </c>
      <c r="D889" s="4">
        <v>3498.78</v>
      </c>
      <c r="E889" s="4">
        <v>0</v>
      </c>
      <c r="F889" s="4">
        <v>3498.78</v>
      </c>
    </row>
    <row r="890" spans="1:6" ht="12.75" customHeight="1" x14ac:dyDescent="0.2">
      <c r="A890" s="3" t="s">
        <v>1757</v>
      </c>
      <c r="B890" s="3" t="s">
        <v>1758</v>
      </c>
      <c r="C890" s="4">
        <v>0</v>
      </c>
      <c r="D890" s="4">
        <v>67304.2</v>
      </c>
      <c r="E890" s="4">
        <v>0</v>
      </c>
      <c r="F890" s="4">
        <v>67304.2</v>
      </c>
    </row>
    <row r="891" spans="1:6" ht="12.75" customHeight="1" x14ac:dyDescent="0.2">
      <c r="A891" s="3" t="s">
        <v>1759</v>
      </c>
      <c r="B891" s="3" t="s">
        <v>1760</v>
      </c>
      <c r="C891" s="4">
        <v>0</v>
      </c>
      <c r="D891" s="4">
        <v>81993.440000000002</v>
      </c>
      <c r="E891" s="4">
        <v>0</v>
      </c>
      <c r="F891" s="4">
        <v>81993.440000000002</v>
      </c>
    </row>
    <row r="892" spans="1:6" ht="12.75" customHeight="1" x14ac:dyDescent="0.2">
      <c r="A892" s="3" t="s">
        <v>1761</v>
      </c>
      <c r="B892" s="3" t="s">
        <v>1762</v>
      </c>
      <c r="C892" s="4">
        <v>0</v>
      </c>
      <c r="D892" s="4">
        <v>14707.2</v>
      </c>
      <c r="E892" s="4">
        <v>0</v>
      </c>
      <c r="F892" s="4">
        <v>14707.2</v>
      </c>
    </row>
    <row r="893" spans="1:6" ht="12.75" customHeight="1" x14ac:dyDescent="0.2">
      <c r="A893" s="3" t="s">
        <v>1763</v>
      </c>
      <c r="B893" s="3" t="s">
        <v>1764</v>
      </c>
      <c r="C893" s="4">
        <v>0</v>
      </c>
      <c r="D893" s="4">
        <v>1500</v>
      </c>
      <c r="E893" s="4">
        <v>0</v>
      </c>
      <c r="F893" s="4">
        <v>1500</v>
      </c>
    </row>
    <row r="894" spans="1:6" ht="12.75" customHeight="1" x14ac:dyDescent="0.2">
      <c r="A894" s="3" t="s">
        <v>1765</v>
      </c>
      <c r="B894" s="3" t="s">
        <v>1766</v>
      </c>
      <c r="C894" s="4">
        <v>0</v>
      </c>
      <c r="D894" s="4">
        <v>293348.71999999997</v>
      </c>
      <c r="E894" s="4">
        <v>0</v>
      </c>
      <c r="F894" s="4">
        <v>293348.71999999997</v>
      </c>
    </row>
    <row r="895" spans="1:6" ht="12.75" customHeight="1" x14ac:dyDescent="0.2">
      <c r="A895" s="3" t="s">
        <v>1767</v>
      </c>
      <c r="B895" s="3" t="s">
        <v>1768</v>
      </c>
      <c r="C895" s="4">
        <v>0</v>
      </c>
      <c r="D895" s="4">
        <v>256400.87</v>
      </c>
      <c r="E895" s="4">
        <v>0</v>
      </c>
      <c r="F895" s="4">
        <v>256400.87</v>
      </c>
    </row>
    <row r="896" spans="1:6" ht="12.75" customHeight="1" x14ac:dyDescent="0.2">
      <c r="A896" s="3" t="s">
        <v>1769</v>
      </c>
      <c r="B896" s="3" t="s">
        <v>1770</v>
      </c>
      <c r="C896" s="4">
        <v>0</v>
      </c>
      <c r="D896" s="4">
        <v>239967.3</v>
      </c>
      <c r="E896" s="4">
        <v>0</v>
      </c>
      <c r="F896" s="4">
        <v>239967.3</v>
      </c>
    </row>
    <row r="897" spans="1:6" ht="12.75" customHeight="1" x14ac:dyDescent="0.2">
      <c r="A897" s="3" t="s">
        <v>1771</v>
      </c>
      <c r="B897" s="3" t="s">
        <v>1772</v>
      </c>
      <c r="C897" s="4">
        <v>0</v>
      </c>
      <c r="D897" s="4">
        <v>249318.16</v>
      </c>
      <c r="E897" s="4">
        <v>0</v>
      </c>
      <c r="F897" s="4">
        <v>249318.16</v>
      </c>
    </row>
    <row r="898" spans="1:6" ht="12.75" customHeight="1" x14ac:dyDescent="0.2">
      <c r="A898" s="3" t="s">
        <v>1773</v>
      </c>
      <c r="B898" s="3" t="s">
        <v>1774</v>
      </c>
      <c r="C898" s="4">
        <v>0</v>
      </c>
      <c r="D898" s="4">
        <v>9587.1200000000008</v>
      </c>
      <c r="E898" s="4">
        <v>0</v>
      </c>
      <c r="F898" s="4">
        <v>9587.1200000000008</v>
      </c>
    </row>
    <row r="899" spans="1:6" ht="12.75" customHeight="1" x14ac:dyDescent="0.2">
      <c r="A899" s="3" t="s">
        <v>1775</v>
      </c>
      <c r="B899" s="3" t="s">
        <v>1776</v>
      </c>
      <c r="C899" s="4">
        <v>0</v>
      </c>
      <c r="D899" s="4">
        <v>290175.65999999997</v>
      </c>
      <c r="E899" s="4">
        <v>0</v>
      </c>
      <c r="F899" s="4">
        <v>290175.65999999997</v>
      </c>
    </row>
    <row r="900" spans="1:6" ht="12.75" customHeight="1" x14ac:dyDescent="0.2">
      <c r="A900" s="3" t="s">
        <v>1777</v>
      </c>
      <c r="B900" s="3" t="s">
        <v>1778</v>
      </c>
      <c r="C900" s="4">
        <v>0</v>
      </c>
      <c r="D900" s="4">
        <v>1300</v>
      </c>
      <c r="E900" s="4">
        <v>0</v>
      </c>
      <c r="F900" s="4">
        <v>1300</v>
      </c>
    </row>
    <row r="901" spans="1:6" ht="12.75" customHeight="1" x14ac:dyDescent="0.2">
      <c r="A901" s="3" t="s">
        <v>1779</v>
      </c>
      <c r="B901" s="3" t="s">
        <v>1780</v>
      </c>
      <c r="C901" s="4">
        <v>0</v>
      </c>
      <c r="D901" s="4">
        <v>1800</v>
      </c>
      <c r="E901" s="4">
        <v>0</v>
      </c>
      <c r="F901" s="4">
        <v>1800</v>
      </c>
    </row>
    <row r="902" spans="1:6" ht="12.75" customHeight="1" x14ac:dyDescent="0.2">
      <c r="A902" s="3" t="s">
        <v>1781</v>
      </c>
      <c r="B902" s="3" t="s">
        <v>1782</v>
      </c>
      <c r="C902" s="4">
        <f>SUM(C903:C903)</f>
        <v>0</v>
      </c>
      <c r="D902" s="4">
        <f>SUM(D903:D903)</f>
        <v>5008712.51</v>
      </c>
      <c r="E902" s="4">
        <f>SUM(E903:E903)</f>
        <v>0</v>
      </c>
      <c r="F902" s="4">
        <f>SUM(F903:F903)</f>
        <v>5008712.51</v>
      </c>
    </row>
    <row r="903" spans="1:6" ht="12.75" customHeight="1" x14ac:dyDescent="0.2">
      <c r="A903" s="3" t="s">
        <v>1783</v>
      </c>
      <c r="B903" s="3" t="s">
        <v>1784</v>
      </c>
      <c r="C903" s="4">
        <v>0</v>
      </c>
      <c r="D903" s="4">
        <v>5008712.51</v>
      </c>
      <c r="E903" s="4">
        <v>0</v>
      </c>
      <c r="F903" s="4">
        <v>5008712.51</v>
      </c>
    </row>
    <row r="904" spans="1:6" ht="12.75" customHeight="1" x14ac:dyDescent="0.2">
      <c r="A904" s="3" t="s">
        <v>1785</v>
      </c>
      <c r="B904" s="3" t="s">
        <v>1471</v>
      </c>
      <c r="C904" s="4">
        <f>SUM(C905:C908)</f>
        <v>0</v>
      </c>
      <c r="D904" s="4">
        <f>SUM(D905:D908)</f>
        <v>12020850.75</v>
      </c>
      <c r="E904" s="4">
        <f>SUM(E905:E908)</f>
        <v>61641.649999999994</v>
      </c>
      <c r="F904" s="4">
        <f>SUM(F905:F908)</f>
        <v>11959209.1</v>
      </c>
    </row>
    <row r="905" spans="1:6" ht="12.75" customHeight="1" x14ac:dyDescent="0.2">
      <c r="A905" s="3" t="s">
        <v>1786</v>
      </c>
      <c r="B905" s="3" t="s">
        <v>1787</v>
      </c>
      <c r="C905" s="4">
        <v>0</v>
      </c>
      <c r="D905" s="4">
        <v>6203477.7599999998</v>
      </c>
      <c r="E905" s="4">
        <v>0</v>
      </c>
      <c r="F905" s="4">
        <v>6203477.7599999998</v>
      </c>
    </row>
    <row r="906" spans="1:6" ht="12.75" customHeight="1" x14ac:dyDescent="0.2">
      <c r="A906" s="3" t="s">
        <v>1788</v>
      </c>
      <c r="B906" s="3" t="s">
        <v>1789</v>
      </c>
      <c r="C906" s="4">
        <v>0</v>
      </c>
      <c r="D906" s="4">
        <v>4931081.5599999996</v>
      </c>
      <c r="E906" s="4">
        <v>25.88</v>
      </c>
      <c r="F906" s="4">
        <v>4931055.68</v>
      </c>
    </row>
    <row r="907" spans="1:6" ht="12.75" customHeight="1" x14ac:dyDescent="0.2">
      <c r="A907" s="3" t="s">
        <v>1790</v>
      </c>
      <c r="B907" s="3" t="s">
        <v>1791</v>
      </c>
      <c r="C907" s="4">
        <v>0</v>
      </c>
      <c r="D907" s="4">
        <v>492689.68</v>
      </c>
      <c r="E907" s="4">
        <v>61613.7</v>
      </c>
      <c r="F907" s="4">
        <v>431075.98</v>
      </c>
    </row>
    <row r="908" spans="1:6" ht="12.75" customHeight="1" x14ac:dyDescent="0.2">
      <c r="A908" s="3" t="s">
        <v>1792</v>
      </c>
      <c r="B908" s="3" t="s">
        <v>1793</v>
      </c>
      <c r="C908" s="4">
        <v>0</v>
      </c>
      <c r="D908" s="4">
        <v>393601.75</v>
      </c>
      <c r="E908" s="4">
        <v>2.0699999999999998</v>
      </c>
      <c r="F908" s="4">
        <v>393599.68</v>
      </c>
    </row>
    <row r="909" spans="1:6" ht="12.75" customHeight="1" x14ac:dyDescent="0.2">
      <c r="A909" s="3" t="s">
        <v>1794</v>
      </c>
      <c r="B909" s="3" t="s">
        <v>1795</v>
      </c>
      <c r="C909" s="4">
        <f>SUM(C910:C933)</f>
        <v>0</v>
      </c>
      <c r="D909" s="4">
        <f>SUM(D910:D933)</f>
        <v>67885417.160000011</v>
      </c>
      <c r="E909" s="4">
        <f>SUM(E910:E933)</f>
        <v>17675.849999999995</v>
      </c>
      <c r="F909" s="4">
        <f>SUM(F910:F933)</f>
        <v>67867741.310000002</v>
      </c>
    </row>
    <row r="910" spans="1:6" ht="12.75" customHeight="1" x14ac:dyDescent="0.2">
      <c r="A910" s="3" t="s">
        <v>1796</v>
      </c>
      <c r="B910" s="3" t="s">
        <v>1797</v>
      </c>
      <c r="C910" s="4">
        <v>0</v>
      </c>
      <c r="D910" s="4">
        <v>13758244.6</v>
      </c>
      <c r="E910" s="4">
        <v>0.09</v>
      </c>
      <c r="F910" s="4">
        <v>13758244.51</v>
      </c>
    </row>
    <row r="911" spans="1:6" ht="12.75" customHeight="1" x14ac:dyDescent="0.2">
      <c r="A911" s="3" t="s">
        <v>1798</v>
      </c>
      <c r="B911" s="3" t="s">
        <v>1799</v>
      </c>
      <c r="C911" s="4">
        <v>0</v>
      </c>
      <c r="D911" s="4">
        <v>4146319.86</v>
      </c>
      <c r="E911" s="4">
        <v>0.09</v>
      </c>
      <c r="F911" s="4">
        <v>4146319.77</v>
      </c>
    </row>
    <row r="912" spans="1:6" ht="12.75" customHeight="1" x14ac:dyDescent="0.2">
      <c r="A912" s="3" t="s">
        <v>1800</v>
      </c>
      <c r="B912" s="3" t="s">
        <v>1801</v>
      </c>
      <c r="C912" s="4">
        <v>0</v>
      </c>
      <c r="D912" s="4">
        <v>350492.8</v>
      </c>
      <c r="E912" s="4">
        <v>0</v>
      </c>
      <c r="F912" s="4">
        <v>350492.8</v>
      </c>
    </row>
    <row r="913" spans="1:6" ht="12.75" customHeight="1" x14ac:dyDescent="0.2">
      <c r="A913" s="3" t="s">
        <v>1802</v>
      </c>
      <c r="B913" s="3" t="s">
        <v>1803</v>
      </c>
      <c r="C913" s="4">
        <v>0</v>
      </c>
      <c r="D913" s="4">
        <v>813485.01</v>
      </c>
      <c r="E913" s="4">
        <v>0.01</v>
      </c>
      <c r="F913" s="4">
        <v>813485</v>
      </c>
    </row>
    <row r="914" spans="1:6" ht="12.75" customHeight="1" x14ac:dyDescent="0.2">
      <c r="A914" s="3" t="s">
        <v>1804</v>
      </c>
      <c r="B914" s="3" t="s">
        <v>1805</v>
      </c>
      <c r="C914" s="4">
        <v>0</v>
      </c>
      <c r="D914" s="4">
        <v>1496002.53</v>
      </c>
      <c r="E914" s="4">
        <v>0.01</v>
      </c>
      <c r="F914" s="4">
        <v>1496002.52</v>
      </c>
    </row>
    <row r="915" spans="1:6" ht="12.75" customHeight="1" x14ac:dyDescent="0.2">
      <c r="A915" s="3" t="s">
        <v>1806</v>
      </c>
      <c r="B915" s="3" t="s">
        <v>1807</v>
      </c>
      <c r="C915" s="4">
        <v>0</v>
      </c>
      <c r="D915" s="4">
        <v>14437.5</v>
      </c>
      <c r="E915" s="4">
        <v>0</v>
      </c>
      <c r="F915" s="4">
        <v>14437.5</v>
      </c>
    </row>
    <row r="916" spans="1:6" ht="12.75" customHeight="1" x14ac:dyDescent="0.2">
      <c r="A916" s="3" t="s">
        <v>1808</v>
      </c>
      <c r="B916" s="3" t="s">
        <v>1809</v>
      </c>
      <c r="C916" s="4">
        <v>0</v>
      </c>
      <c r="D916" s="4">
        <v>38857.21</v>
      </c>
      <c r="E916" s="4">
        <v>0.01</v>
      </c>
      <c r="F916" s="4">
        <v>38857.199999999997</v>
      </c>
    </row>
    <row r="917" spans="1:6" ht="12.75" customHeight="1" x14ac:dyDescent="0.2">
      <c r="A917" s="3" t="s">
        <v>1810</v>
      </c>
      <c r="B917" s="3" t="s">
        <v>1811</v>
      </c>
      <c r="C917" s="4">
        <v>0</v>
      </c>
      <c r="D917" s="4">
        <v>388888.24</v>
      </c>
      <c r="E917" s="4">
        <v>0</v>
      </c>
      <c r="F917" s="4">
        <v>388888.24</v>
      </c>
    </row>
    <row r="918" spans="1:6" ht="12.75" customHeight="1" x14ac:dyDescent="0.2">
      <c r="A918" s="3" t="s">
        <v>1812</v>
      </c>
      <c r="B918" s="3" t="s">
        <v>1813</v>
      </c>
      <c r="C918" s="4">
        <v>0</v>
      </c>
      <c r="D918" s="4">
        <v>526380.68000000005</v>
      </c>
      <c r="E918" s="4">
        <v>0</v>
      </c>
      <c r="F918" s="4">
        <v>526380.68000000005</v>
      </c>
    </row>
    <row r="919" spans="1:6" ht="12.75" customHeight="1" x14ac:dyDescent="0.2">
      <c r="A919" s="3" t="s">
        <v>1814</v>
      </c>
      <c r="B919" s="3" t="s">
        <v>1815</v>
      </c>
      <c r="C919" s="4">
        <v>0</v>
      </c>
      <c r="D919" s="4">
        <v>127.84</v>
      </c>
      <c r="E919" s="4">
        <v>0</v>
      </c>
      <c r="F919" s="4">
        <v>127.84</v>
      </c>
    </row>
    <row r="920" spans="1:6" ht="12.75" customHeight="1" x14ac:dyDescent="0.2">
      <c r="A920" s="3" t="s">
        <v>1816</v>
      </c>
      <c r="B920" s="3" t="s">
        <v>1817</v>
      </c>
      <c r="C920" s="4">
        <v>0</v>
      </c>
      <c r="D920" s="4">
        <v>310770.90999999997</v>
      </c>
      <c r="E920" s="4">
        <v>7784.91</v>
      </c>
      <c r="F920" s="4">
        <v>302986</v>
      </c>
    </row>
    <row r="921" spans="1:6" ht="12.75" customHeight="1" x14ac:dyDescent="0.2">
      <c r="A921" s="3" t="s">
        <v>1818</v>
      </c>
      <c r="B921" s="3" t="s">
        <v>1819</v>
      </c>
      <c r="C921" s="4">
        <v>0</v>
      </c>
      <c r="D921" s="4">
        <v>251192.84</v>
      </c>
      <c r="E921" s="4">
        <v>8445.24</v>
      </c>
      <c r="F921" s="4">
        <v>242747.6</v>
      </c>
    </row>
    <row r="922" spans="1:6" ht="12.75" customHeight="1" x14ac:dyDescent="0.2">
      <c r="A922" s="3" t="s">
        <v>1820</v>
      </c>
      <c r="B922" s="3" t="s">
        <v>1821</v>
      </c>
      <c r="C922" s="4">
        <v>0</v>
      </c>
      <c r="D922" s="4">
        <v>7500</v>
      </c>
      <c r="E922" s="4">
        <v>0</v>
      </c>
      <c r="F922" s="4">
        <v>7500</v>
      </c>
    </row>
    <row r="923" spans="1:6" ht="12.75" customHeight="1" x14ac:dyDescent="0.2">
      <c r="A923" s="3" t="s">
        <v>1822</v>
      </c>
      <c r="B923" s="3" t="s">
        <v>1823</v>
      </c>
      <c r="C923" s="4">
        <v>0</v>
      </c>
      <c r="D923" s="4">
        <v>122615.73</v>
      </c>
      <c r="E923" s="4">
        <v>1434.26</v>
      </c>
      <c r="F923" s="4">
        <v>121181.47</v>
      </c>
    </row>
    <row r="924" spans="1:6" ht="12.75" customHeight="1" x14ac:dyDescent="0.2">
      <c r="A924" s="3" t="s">
        <v>1824</v>
      </c>
      <c r="B924" s="3" t="s">
        <v>1825</v>
      </c>
      <c r="C924" s="4">
        <v>0</v>
      </c>
      <c r="D924" s="4">
        <v>3840645</v>
      </c>
      <c r="E924" s="4">
        <v>0</v>
      </c>
      <c r="F924" s="4">
        <v>3840645</v>
      </c>
    </row>
    <row r="925" spans="1:6" ht="12.75" customHeight="1" x14ac:dyDescent="0.2">
      <c r="A925" s="3" t="s">
        <v>1826</v>
      </c>
      <c r="B925" s="3" t="s">
        <v>1827</v>
      </c>
      <c r="C925" s="4">
        <v>0</v>
      </c>
      <c r="D925" s="4">
        <v>1304.92</v>
      </c>
      <c r="E925" s="4">
        <v>0</v>
      </c>
      <c r="F925" s="4">
        <v>1304.92</v>
      </c>
    </row>
    <row r="926" spans="1:6" ht="12.75" customHeight="1" x14ac:dyDescent="0.2">
      <c r="A926" s="3" t="s">
        <v>1828</v>
      </c>
      <c r="B926" s="3" t="s">
        <v>1829</v>
      </c>
      <c r="C926" s="4">
        <v>0</v>
      </c>
      <c r="D926" s="4">
        <v>7865877.5199999996</v>
      </c>
      <c r="E926" s="4">
        <v>0.09</v>
      </c>
      <c r="F926" s="4">
        <v>7865877.4299999997</v>
      </c>
    </row>
    <row r="927" spans="1:6" ht="12.75" customHeight="1" x14ac:dyDescent="0.2">
      <c r="A927" s="3" t="s">
        <v>1830</v>
      </c>
      <c r="B927" s="3" t="s">
        <v>1831</v>
      </c>
      <c r="C927" s="4">
        <v>0</v>
      </c>
      <c r="D927" s="4">
        <v>8928435.0299999993</v>
      </c>
      <c r="E927" s="4">
        <v>0.14000000000000001</v>
      </c>
      <c r="F927" s="4">
        <v>8928434.8900000006</v>
      </c>
    </row>
    <row r="928" spans="1:6" ht="12.75" customHeight="1" x14ac:dyDescent="0.2">
      <c r="A928" s="3" t="s">
        <v>1832</v>
      </c>
      <c r="B928" s="3" t="s">
        <v>1833</v>
      </c>
      <c r="C928" s="4">
        <v>0</v>
      </c>
      <c r="D928" s="4">
        <v>8939660.0299999993</v>
      </c>
      <c r="E928" s="4">
        <v>0.23</v>
      </c>
      <c r="F928" s="4">
        <v>8939659.8000000007</v>
      </c>
    </row>
    <row r="929" spans="1:6" ht="12.75" customHeight="1" x14ac:dyDescent="0.2">
      <c r="A929" s="3" t="s">
        <v>1834</v>
      </c>
      <c r="B929" s="3" t="s">
        <v>1835</v>
      </c>
      <c r="C929" s="4">
        <v>0</v>
      </c>
      <c r="D929" s="4">
        <v>8828450.0199999996</v>
      </c>
      <c r="E929" s="4">
        <v>0.1</v>
      </c>
      <c r="F929" s="4">
        <v>8828449.9199999999</v>
      </c>
    </row>
    <row r="930" spans="1:6" ht="12.75" customHeight="1" x14ac:dyDescent="0.2">
      <c r="A930" s="3" t="s">
        <v>1836</v>
      </c>
      <c r="B930" s="3" t="s">
        <v>1837</v>
      </c>
      <c r="C930" s="4">
        <v>0</v>
      </c>
      <c r="D930" s="4">
        <v>1618488.82</v>
      </c>
      <c r="E930" s="4">
        <v>5.32</v>
      </c>
      <c r="F930" s="4">
        <v>1618483.5</v>
      </c>
    </row>
    <row r="931" spans="1:6" ht="12.75" customHeight="1" x14ac:dyDescent="0.2">
      <c r="A931" s="3" t="s">
        <v>1838</v>
      </c>
      <c r="B931" s="3" t="s">
        <v>1839</v>
      </c>
      <c r="C931" s="4">
        <v>0</v>
      </c>
      <c r="D931" s="4">
        <v>1735212.34</v>
      </c>
      <c r="E931" s="4">
        <v>0.01</v>
      </c>
      <c r="F931" s="4">
        <v>1735212.33</v>
      </c>
    </row>
    <row r="932" spans="1:6" ht="12.75" customHeight="1" x14ac:dyDescent="0.2">
      <c r="A932" s="3" t="s">
        <v>1840</v>
      </c>
      <c r="B932" s="3" t="s">
        <v>1841</v>
      </c>
      <c r="C932" s="4">
        <v>0</v>
      </c>
      <c r="D932" s="4">
        <v>2198820.42</v>
      </c>
      <c r="E932" s="4">
        <v>5.33</v>
      </c>
      <c r="F932" s="4">
        <v>2198815.09</v>
      </c>
    </row>
    <row r="933" spans="1:6" ht="12.75" customHeight="1" x14ac:dyDescent="0.2">
      <c r="A933" s="3" t="s">
        <v>1842</v>
      </c>
      <c r="B933" s="3" t="s">
        <v>1843</v>
      </c>
      <c r="C933" s="4">
        <v>0</v>
      </c>
      <c r="D933" s="4">
        <v>1703207.31</v>
      </c>
      <c r="E933" s="4">
        <v>0.01</v>
      </c>
      <c r="F933" s="4">
        <v>1703207.3</v>
      </c>
    </row>
    <row r="934" spans="1:6" ht="12.75" customHeight="1" x14ac:dyDescent="0.2">
      <c r="A934" s="3" t="s">
        <v>1844</v>
      </c>
      <c r="B934" s="3" t="s">
        <v>333</v>
      </c>
      <c r="C934" s="4">
        <f>SUM(C935:C975)</f>
        <v>0</v>
      </c>
      <c r="D934" s="4">
        <f>SUM(D935:D975)</f>
        <v>26314906.889999997</v>
      </c>
      <c r="E934" s="4">
        <f>SUM(E935:E975)</f>
        <v>3147715.8800000004</v>
      </c>
      <c r="F934" s="4">
        <f>SUM(F935:F975)</f>
        <v>23167191.010000005</v>
      </c>
    </row>
    <row r="935" spans="1:6" ht="12.75" customHeight="1" x14ac:dyDescent="0.2">
      <c r="A935" s="3" t="s">
        <v>1845</v>
      </c>
      <c r="B935" s="3" t="s">
        <v>335</v>
      </c>
      <c r="C935" s="4">
        <v>0</v>
      </c>
      <c r="D935" s="4">
        <v>7043806.7699999996</v>
      </c>
      <c r="E935" s="4">
        <v>2507808.06</v>
      </c>
      <c r="F935" s="4">
        <v>4535998.71</v>
      </c>
    </row>
    <row r="936" spans="1:6" ht="12.75" customHeight="1" x14ac:dyDescent="0.2">
      <c r="A936" s="3" t="s">
        <v>1846</v>
      </c>
      <c r="B936" s="3" t="s">
        <v>347</v>
      </c>
      <c r="C936" s="4">
        <v>0</v>
      </c>
      <c r="D936" s="4">
        <v>3136759.26</v>
      </c>
      <c r="E936" s="4">
        <v>93840.3</v>
      </c>
      <c r="F936" s="4">
        <v>3042918.96</v>
      </c>
    </row>
    <row r="937" spans="1:6" ht="12.75" customHeight="1" x14ac:dyDescent="0.2">
      <c r="A937" s="3" t="s">
        <v>1847</v>
      </c>
      <c r="B937" s="3" t="s">
        <v>353</v>
      </c>
      <c r="C937" s="4">
        <v>0</v>
      </c>
      <c r="D937" s="4">
        <v>2027794.14</v>
      </c>
      <c r="E937" s="4">
        <v>12081.67</v>
      </c>
      <c r="F937" s="4">
        <v>2015712.47</v>
      </c>
    </row>
    <row r="938" spans="1:6" ht="12.75" customHeight="1" x14ac:dyDescent="0.2">
      <c r="A938" s="3" t="s">
        <v>1848</v>
      </c>
      <c r="B938" s="3" t="s">
        <v>1849</v>
      </c>
      <c r="C938" s="4">
        <v>0</v>
      </c>
      <c r="D938" s="4">
        <v>75103.539999999994</v>
      </c>
      <c r="E938" s="4">
        <v>7320</v>
      </c>
      <c r="F938" s="4">
        <v>67783.539999999994</v>
      </c>
    </row>
    <row r="939" spans="1:6" ht="12.75" customHeight="1" x14ac:dyDescent="0.2">
      <c r="A939" s="3" t="s">
        <v>1850</v>
      </c>
      <c r="B939" s="3" t="s">
        <v>1851</v>
      </c>
      <c r="C939" s="4">
        <v>0</v>
      </c>
      <c r="D939" s="4">
        <v>281586.57</v>
      </c>
      <c r="E939" s="4">
        <v>10023.629999999999</v>
      </c>
      <c r="F939" s="4">
        <v>271562.94</v>
      </c>
    </row>
    <row r="940" spans="1:6" ht="12.75" customHeight="1" x14ac:dyDescent="0.2">
      <c r="A940" s="3" t="s">
        <v>1852</v>
      </c>
      <c r="B940" s="3" t="s">
        <v>1853</v>
      </c>
      <c r="C940" s="4">
        <v>0</v>
      </c>
      <c r="D940" s="4">
        <v>2335162.71</v>
      </c>
      <c r="E940" s="4">
        <v>546.70000000000005</v>
      </c>
      <c r="F940" s="4">
        <v>2334616.0099999998</v>
      </c>
    </row>
    <row r="941" spans="1:6" ht="12.75" customHeight="1" x14ac:dyDescent="0.2">
      <c r="A941" s="3" t="s">
        <v>1854</v>
      </c>
      <c r="B941" s="3" t="s">
        <v>1855</v>
      </c>
      <c r="C941" s="4">
        <v>0</v>
      </c>
      <c r="D941" s="4">
        <v>72039.94</v>
      </c>
      <c r="E941" s="4">
        <v>0</v>
      </c>
      <c r="F941" s="4">
        <v>72039.94</v>
      </c>
    </row>
    <row r="942" spans="1:6" ht="12.75" customHeight="1" x14ac:dyDescent="0.2">
      <c r="A942" s="3" t="s">
        <v>1856</v>
      </c>
      <c r="B942" s="3" t="s">
        <v>1857</v>
      </c>
      <c r="C942" s="4">
        <v>0</v>
      </c>
      <c r="D942" s="4">
        <v>232075.84</v>
      </c>
      <c r="E942" s="4">
        <v>2753.52</v>
      </c>
      <c r="F942" s="4">
        <v>229322.32</v>
      </c>
    </row>
    <row r="943" spans="1:6" ht="12.75" customHeight="1" x14ac:dyDescent="0.2">
      <c r="A943" s="3" t="s">
        <v>1858</v>
      </c>
      <c r="B943" s="3" t="s">
        <v>1859</v>
      </c>
      <c r="C943" s="4">
        <v>0</v>
      </c>
      <c r="D943" s="4">
        <v>544242.61</v>
      </c>
      <c r="E943" s="4">
        <v>1056.74</v>
      </c>
      <c r="F943" s="4">
        <v>543185.87</v>
      </c>
    </row>
    <row r="944" spans="1:6" ht="12.75" customHeight="1" x14ac:dyDescent="0.2">
      <c r="A944" s="3" t="s">
        <v>1860</v>
      </c>
      <c r="B944" s="3" t="s">
        <v>349</v>
      </c>
      <c r="C944" s="4">
        <v>0</v>
      </c>
      <c r="D944" s="4">
        <v>25573.39</v>
      </c>
      <c r="E944" s="4">
        <v>11.99</v>
      </c>
      <c r="F944" s="4">
        <v>25561.4</v>
      </c>
    </row>
    <row r="945" spans="1:6" ht="12.75" customHeight="1" x14ac:dyDescent="0.2">
      <c r="A945" s="3" t="s">
        <v>1861</v>
      </c>
      <c r="B945" s="3" t="s">
        <v>1862</v>
      </c>
      <c r="C945" s="4">
        <v>0</v>
      </c>
      <c r="D945" s="4">
        <v>9045.25</v>
      </c>
      <c r="E945" s="4">
        <v>0</v>
      </c>
      <c r="F945" s="4">
        <v>9045.25</v>
      </c>
    </row>
    <row r="946" spans="1:6" ht="12.75" customHeight="1" x14ac:dyDescent="0.2">
      <c r="A946" s="3" t="s">
        <v>1863</v>
      </c>
      <c r="B946" s="3" t="s">
        <v>1864</v>
      </c>
      <c r="C946" s="4">
        <v>0</v>
      </c>
      <c r="D946" s="4">
        <v>0</v>
      </c>
      <c r="E946" s="4">
        <v>0.02</v>
      </c>
      <c r="F946" s="4">
        <v>-0.02</v>
      </c>
    </row>
    <row r="947" spans="1:6" ht="12.75" customHeight="1" x14ac:dyDescent="0.2">
      <c r="A947" s="3" t="s">
        <v>1865</v>
      </c>
      <c r="B947" s="3" t="s">
        <v>1866</v>
      </c>
      <c r="C947" s="4">
        <v>0</v>
      </c>
      <c r="D947" s="4">
        <v>1041196.2</v>
      </c>
      <c r="E947" s="4">
        <v>0</v>
      </c>
      <c r="F947" s="4">
        <v>1041196.2</v>
      </c>
    </row>
    <row r="948" spans="1:6" ht="12.75" customHeight="1" x14ac:dyDescent="0.2">
      <c r="A948" s="3" t="s">
        <v>1867</v>
      </c>
      <c r="B948" s="3" t="s">
        <v>1868</v>
      </c>
      <c r="C948" s="4">
        <v>0</v>
      </c>
      <c r="D948" s="4">
        <v>32144.54</v>
      </c>
      <c r="E948" s="4">
        <v>44.46</v>
      </c>
      <c r="F948" s="4">
        <v>32100.080000000002</v>
      </c>
    </row>
    <row r="949" spans="1:6" ht="12.75" customHeight="1" x14ac:dyDescent="0.2">
      <c r="A949" s="3" t="s">
        <v>1869</v>
      </c>
      <c r="B949" s="3" t="s">
        <v>1870</v>
      </c>
      <c r="C949" s="4">
        <v>0</v>
      </c>
      <c r="D949" s="4">
        <v>3386.74</v>
      </c>
      <c r="E949" s="4">
        <v>0</v>
      </c>
      <c r="F949" s="4">
        <v>3386.74</v>
      </c>
    </row>
    <row r="950" spans="1:6" ht="12.75" customHeight="1" x14ac:dyDescent="0.2">
      <c r="A950" s="3" t="s">
        <v>1871</v>
      </c>
      <c r="B950" s="3" t="s">
        <v>1872</v>
      </c>
      <c r="C950" s="4">
        <v>0</v>
      </c>
      <c r="D950" s="4">
        <v>34468.980000000003</v>
      </c>
      <c r="E950" s="4">
        <v>0</v>
      </c>
      <c r="F950" s="4">
        <v>34468.980000000003</v>
      </c>
    </row>
    <row r="951" spans="1:6" ht="12.75" customHeight="1" x14ac:dyDescent="0.2">
      <c r="A951" s="3" t="s">
        <v>1873</v>
      </c>
      <c r="B951" s="3" t="s">
        <v>1874</v>
      </c>
      <c r="C951" s="4">
        <v>0</v>
      </c>
      <c r="D951" s="4">
        <v>503774.77</v>
      </c>
      <c r="E951" s="4">
        <v>31509.66</v>
      </c>
      <c r="F951" s="4">
        <v>472265.11</v>
      </c>
    </row>
    <row r="952" spans="1:6" ht="12.75" customHeight="1" x14ac:dyDescent="0.2">
      <c r="A952" s="3" t="s">
        <v>1875</v>
      </c>
      <c r="B952" s="3" t="s">
        <v>1876</v>
      </c>
      <c r="C952" s="4">
        <v>0</v>
      </c>
      <c r="D952" s="4">
        <v>25865.13</v>
      </c>
      <c r="E952" s="4">
        <v>340.63</v>
      </c>
      <c r="F952" s="4">
        <v>25524.5</v>
      </c>
    </row>
    <row r="953" spans="1:6" ht="12.75" customHeight="1" x14ac:dyDescent="0.2">
      <c r="A953" s="3" t="s">
        <v>1877</v>
      </c>
      <c r="B953" s="3" t="s">
        <v>1878</v>
      </c>
      <c r="C953" s="4">
        <v>0</v>
      </c>
      <c r="D953" s="4">
        <v>428701.5</v>
      </c>
      <c r="E953" s="4">
        <v>35660.410000000003</v>
      </c>
      <c r="F953" s="4">
        <v>393041.09</v>
      </c>
    </row>
    <row r="954" spans="1:6" ht="12.75" customHeight="1" x14ac:dyDescent="0.2">
      <c r="A954" s="3" t="s">
        <v>1879</v>
      </c>
      <c r="B954" s="3" t="s">
        <v>1880</v>
      </c>
      <c r="C954" s="4">
        <v>0</v>
      </c>
      <c r="D954" s="4">
        <v>1706329.96</v>
      </c>
      <c r="E954" s="4">
        <v>91481.52</v>
      </c>
      <c r="F954" s="4">
        <v>1614848.44</v>
      </c>
    </row>
    <row r="955" spans="1:6" ht="12.75" customHeight="1" x14ac:dyDescent="0.2">
      <c r="A955" s="3" t="s">
        <v>1881</v>
      </c>
      <c r="B955" s="3" t="s">
        <v>1882</v>
      </c>
      <c r="C955" s="4">
        <v>0</v>
      </c>
      <c r="D955" s="4">
        <v>22884.7</v>
      </c>
      <c r="E955" s="4">
        <v>168.03</v>
      </c>
      <c r="F955" s="4">
        <v>22716.67</v>
      </c>
    </row>
    <row r="956" spans="1:6" ht="12.75" customHeight="1" x14ac:dyDescent="0.2">
      <c r="A956" s="3" t="s">
        <v>1883</v>
      </c>
      <c r="B956" s="3" t="s">
        <v>1884</v>
      </c>
      <c r="C956" s="4">
        <v>0</v>
      </c>
      <c r="D956" s="4">
        <v>416179.28</v>
      </c>
      <c r="E956" s="4">
        <v>27954.36</v>
      </c>
      <c r="F956" s="4">
        <v>388224.92</v>
      </c>
    </row>
    <row r="957" spans="1:6" ht="12.75" customHeight="1" x14ac:dyDescent="0.2">
      <c r="A957" s="3" t="s">
        <v>1885</v>
      </c>
      <c r="B957" s="3" t="s">
        <v>1886</v>
      </c>
      <c r="C957" s="4">
        <v>0</v>
      </c>
      <c r="D957" s="4">
        <v>1500102.72</v>
      </c>
      <c r="E957" s="4">
        <v>93470.35</v>
      </c>
      <c r="F957" s="4">
        <v>1406632.37</v>
      </c>
    </row>
    <row r="958" spans="1:6" ht="12.75" customHeight="1" x14ac:dyDescent="0.2">
      <c r="A958" s="3" t="s">
        <v>1887</v>
      </c>
      <c r="B958" s="3" t="s">
        <v>1888</v>
      </c>
      <c r="C958" s="4">
        <v>0</v>
      </c>
      <c r="D958" s="4">
        <v>42834.13</v>
      </c>
      <c r="E958" s="4">
        <v>48.91</v>
      </c>
      <c r="F958" s="4">
        <v>42785.22</v>
      </c>
    </row>
    <row r="959" spans="1:6" ht="12.75" customHeight="1" x14ac:dyDescent="0.2">
      <c r="A959" s="3" t="s">
        <v>1889</v>
      </c>
      <c r="B959" s="3" t="s">
        <v>1890</v>
      </c>
      <c r="C959" s="4">
        <v>0</v>
      </c>
      <c r="D959" s="4">
        <v>40440.160000000003</v>
      </c>
      <c r="E959" s="4">
        <v>621.82000000000005</v>
      </c>
      <c r="F959" s="4">
        <v>39818.339999999997</v>
      </c>
    </row>
    <row r="960" spans="1:6" ht="12.75" customHeight="1" x14ac:dyDescent="0.2">
      <c r="A960" s="3" t="s">
        <v>1891</v>
      </c>
      <c r="B960" s="3" t="s">
        <v>1892</v>
      </c>
      <c r="C960" s="4">
        <v>0</v>
      </c>
      <c r="D960" s="4">
        <v>69663.899999999994</v>
      </c>
      <c r="E960" s="4">
        <v>698.47</v>
      </c>
      <c r="F960" s="4">
        <v>68965.429999999993</v>
      </c>
    </row>
    <row r="961" spans="1:6" ht="12.75" customHeight="1" x14ac:dyDescent="0.2">
      <c r="A961" s="3" t="s">
        <v>1893</v>
      </c>
      <c r="B961" s="3" t="s">
        <v>1894</v>
      </c>
      <c r="C961" s="4">
        <v>0</v>
      </c>
      <c r="D961" s="4">
        <v>542332.09</v>
      </c>
      <c r="E961" s="4">
        <v>15961.98</v>
      </c>
      <c r="F961" s="4">
        <v>526370.11</v>
      </c>
    </row>
    <row r="962" spans="1:6" ht="12.75" customHeight="1" x14ac:dyDescent="0.2">
      <c r="A962" s="3" t="s">
        <v>1895</v>
      </c>
      <c r="B962" s="3" t="s">
        <v>1896</v>
      </c>
      <c r="C962" s="4">
        <v>0</v>
      </c>
      <c r="D962" s="4">
        <v>1643667.93</v>
      </c>
      <c r="E962" s="4">
        <v>93711.9</v>
      </c>
      <c r="F962" s="4">
        <v>1549956.03</v>
      </c>
    </row>
    <row r="963" spans="1:6" ht="12.75" customHeight="1" x14ac:dyDescent="0.2">
      <c r="A963" s="3" t="s">
        <v>1897</v>
      </c>
      <c r="B963" s="3" t="s">
        <v>1898</v>
      </c>
      <c r="C963" s="4">
        <v>0</v>
      </c>
      <c r="D963" s="4">
        <v>46782.7</v>
      </c>
      <c r="E963" s="4">
        <v>0</v>
      </c>
      <c r="F963" s="4">
        <v>46782.7</v>
      </c>
    </row>
    <row r="964" spans="1:6" ht="12.75" customHeight="1" x14ac:dyDescent="0.2">
      <c r="A964" s="3" t="s">
        <v>1899</v>
      </c>
      <c r="B964" s="3" t="s">
        <v>1900</v>
      </c>
      <c r="C964" s="4">
        <v>0</v>
      </c>
      <c r="D964" s="4">
        <v>45585.279999999999</v>
      </c>
      <c r="E964" s="4">
        <v>10828.55</v>
      </c>
      <c r="F964" s="4">
        <v>34756.730000000003</v>
      </c>
    </row>
    <row r="965" spans="1:6" ht="12.75" customHeight="1" x14ac:dyDescent="0.2">
      <c r="A965" s="3" t="s">
        <v>1901</v>
      </c>
      <c r="B965" s="3" t="s">
        <v>1902</v>
      </c>
      <c r="C965" s="4">
        <v>0</v>
      </c>
      <c r="D965" s="4">
        <v>757138.84</v>
      </c>
      <c r="E965" s="4">
        <v>10430</v>
      </c>
      <c r="F965" s="4">
        <v>746708.84</v>
      </c>
    </row>
    <row r="966" spans="1:6" ht="12.75" customHeight="1" x14ac:dyDescent="0.2">
      <c r="A966" s="3" t="s">
        <v>1903</v>
      </c>
      <c r="B966" s="3" t="s">
        <v>1904</v>
      </c>
      <c r="C966" s="4">
        <v>0</v>
      </c>
      <c r="D966" s="4">
        <v>729141</v>
      </c>
      <c r="E966" s="4">
        <v>99342.18</v>
      </c>
      <c r="F966" s="4">
        <v>629798.81999999995</v>
      </c>
    </row>
    <row r="967" spans="1:6" ht="12.75" customHeight="1" x14ac:dyDescent="0.2">
      <c r="A967" s="3" t="s">
        <v>1905</v>
      </c>
      <c r="B967" s="3" t="s">
        <v>1906</v>
      </c>
      <c r="C967" s="4">
        <v>0</v>
      </c>
      <c r="D967" s="4">
        <v>18531.509999999998</v>
      </c>
      <c r="E967" s="4">
        <v>0</v>
      </c>
      <c r="F967" s="4">
        <v>18531.509999999998</v>
      </c>
    </row>
    <row r="968" spans="1:6" ht="12.75" customHeight="1" x14ac:dyDescent="0.2">
      <c r="A968" s="3" t="s">
        <v>1907</v>
      </c>
      <c r="B968" s="3" t="s">
        <v>1908</v>
      </c>
      <c r="C968" s="4">
        <v>0</v>
      </c>
      <c r="D968" s="4">
        <v>150589.57</v>
      </c>
      <c r="E968" s="4">
        <v>0.02</v>
      </c>
      <c r="F968" s="4">
        <v>150589.54999999999</v>
      </c>
    </row>
    <row r="969" spans="1:6" ht="12.75" customHeight="1" x14ac:dyDescent="0.2">
      <c r="A969" s="3" t="s">
        <v>1909</v>
      </c>
      <c r="B969" s="3" t="s">
        <v>1910</v>
      </c>
      <c r="C969" s="4">
        <v>0</v>
      </c>
      <c r="D969" s="4">
        <v>171753.45</v>
      </c>
      <c r="E969" s="4">
        <v>0</v>
      </c>
      <c r="F969" s="4">
        <v>171753.45</v>
      </c>
    </row>
    <row r="970" spans="1:6" ht="12.75" customHeight="1" x14ac:dyDescent="0.2">
      <c r="A970" s="3" t="s">
        <v>1911</v>
      </c>
      <c r="B970" s="3" t="s">
        <v>1912</v>
      </c>
      <c r="C970" s="4">
        <v>0</v>
      </c>
      <c r="D970" s="4">
        <v>126855.36</v>
      </c>
      <c r="E970" s="4">
        <v>0</v>
      </c>
      <c r="F970" s="4">
        <v>126855.36</v>
      </c>
    </row>
    <row r="971" spans="1:6" ht="12.75" customHeight="1" x14ac:dyDescent="0.2">
      <c r="A971" s="3" t="s">
        <v>1913</v>
      </c>
      <c r="B971" s="3" t="s">
        <v>1914</v>
      </c>
      <c r="C971" s="4">
        <v>0</v>
      </c>
      <c r="D971" s="4">
        <v>156462.85</v>
      </c>
      <c r="E971" s="4">
        <v>0</v>
      </c>
      <c r="F971" s="4">
        <v>156462.85</v>
      </c>
    </row>
    <row r="972" spans="1:6" ht="12.75" customHeight="1" x14ac:dyDescent="0.2">
      <c r="A972" s="3" t="s">
        <v>1915</v>
      </c>
      <c r="B972" s="3" t="s">
        <v>1916</v>
      </c>
      <c r="C972" s="4">
        <v>0</v>
      </c>
      <c r="D972" s="4">
        <v>30506.14</v>
      </c>
      <c r="E972" s="4">
        <v>0</v>
      </c>
      <c r="F972" s="4">
        <v>30506.14</v>
      </c>
    </row>
    <row r="973" spans="1:6" ht="12.75" customHeight="1" x14ac:dyDescent="0.2">
      <c r="A973" s="3" t="s">
        <v>1917</v>
      </c>
      <c r="B973" s="3" t="s">
        <v>1918</v>
      </c>
      <c r="C973" s="4">
        <v>0</v>
      </c>
      <c r="D973" s="4">
        <v>532.82000000000005</v>
      </c>
      <c r="E973" s="4">
        <v>0</v>
      </c>
      <c r="F973" s="4">
        <v>532.82000000000005</v>
      </c>
    </row>
    <row r="974" spans="1:6" ht="12.75" customHeight="1" x14ac:dyDescent="0.2">
      <c r="A974" s="3" t="s">
        <v>1919</v>
      </c>
      <c r="B974" s="3" t="s">
        <v>1920</v>
      </c>
      <c r="C974" s="4">
        <v>0</v>
      </c>
      <c r="D974" s="4">
        <v>427.77</v>
      </c>
      <c r="E974" s="4">
        <v>0</v>
      </c>
      <c r="F974" s="4">
        <v>427.77</v>
      </c>
    </row>
    <row r="975" spans="1:6" ht="12.75" customHeight="1" x14ac:dyDescent="0.2">
      <c r="A975" s="3" t="s">
        <v>1921</v>
      </c>
      <c r="B975" s="3" t="s">
        <v>1922</v>
      </c>
      <c r="C975" s="4">
        <v>0</v>
      </c>
      <c r="D975" s="4">
        <v>243436.85</v>
      </c>
      <c r="E975" s="4">
        <v>0</v>
      </c>
      <c r="F975" s="4">
        <v>243436.85</v>
      </c>
    </row>
    <row r="976" spans="1:6" ht="12.75" customHeight="1" x14ac:dyDescent="0.2">
      <c r="A976" s="3" t="s">
        <v>1923</v>
      </c>
      <c r="B976" s="3" t="s">
        <v>1924</v>
      </c>
      <c r="C976" s="4">
        <f>SUM(C977:C988)</f>
        <v>0</v>
      </c>
      <c r="D976" s="4">
        <f>SUM(D977:D988)</f>
        <v>756799.50999999989</v>
      </c>
      <c r="E976" s="4">
        <f>SUM(E977:E988)</f>
        <v>6962.51</v>
      </c>
      <c r="F976" s="4">
        <f>SUM(F977:F988)</f>
        <v>749836.99999999988</v>
      </c>
    </row>
    <row r="977" spans="1:6" ht="12.75" customHeight="1" x14ac:dyDescent="0.2">
      <c r="A977" s="3" t="s">
        <v>1925</v>
      </c>
      <c r="B977" s="3" t="s">
        <v>1926</v>
      </c>
      <c r="C977" s="4">
        <v>0</v>
      </c>
      <c r="D977" s="4">
        <v>4941.16</v>
      </c>
      <c r="E977" s="4">
        <v>0</v>
      </c>
      <c r="F977" s="4">
        <v>4941.16</v>
      </c>
    </row>
    <row r="978" spans="1:6" ht="12.75" customHeight="1" x14ac:dyDescent="0.2">
      <c r="A978" s="3" t="s">
        <v>1927</v>
      </c>
      <c r="B978" s="3" t="s">
        <v>1928</v>
      </c>
      <c r="C978" s="4">
        <v>0</v>
      </c>
      <c r="D978" s="4">
        <v>365381.07</v>
      </c>
      <c r="E978" s="4">
        <v>0.14000000000000001</v>
      </c>
      <c r="F978" s="4">
        <v>365380.93</v>
      </c>
    </row>
    <row r="979" spans="1:6" ht="12.75" customHeight="1" x14ac:dyDescent="0.2">
      <c r="A979" s="3" t="s">
        <v>1929</v>
      </c>
      <c r="B979" s="3" t="s">
        <v>1930</v>
      </c>
      <c r="C979" s="4">
        <v>0</v>
      </c>
      <c r="D979" s="4">
        <v>5271.74</v>
      </c>
      <c r="E979" s="4">
        <v>0</v>
      </c>
      <c r="F979" s="4">
        <v>5271.74</v>
      </c>
    </row>
    <row r="980" spans="1:6" ht="12.75" customHeight="1" x14ac:dyDescent="0.2">
      <c r="A980" s="3" t="s">
        <v>1931</v>
      </c>
      <c r="B980" s="3" t="s">
        <v>1932</v>
      </c>
      <c r="C980" s="4">
        <v>0</v>
      </c>
      <c r="D980" s="4">
        <v>97139.48</v>
      </c>
      <c r="E980" s="4">
        <v>0</v>
      </c>
      <c r="F980" s="4">
        <v>97139.48</v>
      </c>
    </row>
    <row r="981" spans="1:6" ht="12.75" customHeight="1" x14ac:dyDescent="0.2">
      <c r="A981" s="3" t="s">
        <v>1933</v>
      </c>
      <c r="B981" s="3" t="s">
        <v>1934</v>
      </c>
      <c r="C981" s="4">
        <v>0</v>
      </c>
      <c r="D981" s="4">
        <v>96832.24</v>
      </c>
      <c r="E981" s="4">
        <v>0</v>
      </c>
      <c r="F981" s="4">
        <v>96832.24</v>
      </c>
    </row>
    <row r="982" spans="1:6" ht="12.75" customHeight="1" x14ac:dyDescent="0.2">
      <c r="A982" s="3" t="s">
        <v>1935</v>
      </c>
      <c r="B982" s="3" t="s">
        <v>1936</v>
      </c>
      <c r="C982" s="4">
        <v>0</v>
      </c>
      <c r="D982" s="4">
        <v>49870.879999999997</v>
      </c>
      <c r="E982" s="4">
        <v>0</v>
      </c>
      <c r="F982" s="4">
        <v>49870.879999999997</v>
      </c>
    </row>
    <row r="983" spans="1:6" ht="12.75" customHeight="1" x14ac:dyDescent="0.2">
      <c r="A983" s="3" t="s">
        <v>1937</v>
      </c>
      <c r="B983" s="3" t="s">
        <v>363</v>
      </c>
      <c r="C983" s="4">
        <v>0</v>
      </c>
      <c r="D983" s="4">
        <v>25969.040000000001</v>
      </c>
      <c r="E983" s="4">
        <v>3725.01</v>
      </c>
      <c r="F983" s="4">
        <v>22244.03</v>
      </c>
    </row>
    <row r="984" spans="1:6" ht="12.75" customHeight="1" x14ac:dyDescent="0.2">
      <c r="A984" s="3" t="s">
        <v>1938</v>
      </c>
      <c r="B984" s="3" t="s">
        <v>367</v>
      </c>
      <c r="C984" s="4">
        <v>0</v>
      </c>
      <c r="D984" s="4">
        <v>6580.5</v>
      </c>
      <c r="E984" s="4">
        <v>0</v>
      </c>
      <c r="F984" s="4">
        <v>6580.5</v>
      </c>
    </row>
    <row r="985" spans="1:6" ht="12.75" customHeight="1" x14ac:dyDescent="0.2">
      <c r="A985" s="3" t="s">
        <v>1939</v>
      </c>
      <c r="B985" s="3" t="s">
        <v>357</v>
      </c>
      <c r="C985" s="4">
        <v>0</v>
      </c>
      <c r="D985" s="4">
        <v>250</v>
      </c>
      <c r="E985" s="4">
        <v>0</v>
      </c>
      <c r="F985" s="4">
        <v>250</v>
      </c>
    </row>
    <row r="986" spans="1:6" ht="12.75" customHeight="1" x14ac:dyDescent="0.2">
      <c r="A986" s="3" t="s">
        <v>1940</v>
      </c>
      <c r="B986" s="3" t="s">
        <v>359</v>
      </c>
      <c r="C986" s="4">
        <v>0</v>
      </c>
      <c r="D986" s="4">
        <v>30865.08</v>
      </c>
      <c r="E986" s="4">
        <v>1277.8399999999999</v>
      </c>
      <c r="F986" s="4">
        <v>29587.24</v>
      </c>
    </row>
    <row r="987" spans="1:6" ht="12.75" customHeight="1" x14ac:dyDescent="0.2">
      <c r="A987" s="3" t="s">
        <v>1941</v>
      </c>
      <c r="B987" s="3" t="s">
        <v>1942</v>
      </c>
      <c r="C987" s="4">
        <v>0</v>
      </c>
      <c r="D987" s="4">
        <v>32274.48</v>
      </c>
      <c r="E987" s="4">
        <v>1959.51</v>
      </c>
      <c r="F987" s="4">
        <v>30314.97</v>
      </c>
    </row>
    <row r="988" spans="1:6" ht="12.75" customHeight="1" x14ac:dyDescent="0.2">
      <c r="A988" s="3" t="s">
        <v>1943</v>
      </c>
      <c r="B988" s="3" t="s">
        <v>369</v>
      </c>
      <c r="C988" s="4">
        <v>0</v>
      </c>
      <c r="D988" s="4">
        <v>41423.839999999997</v>
      </c>
      <c r="E988" s="4">
        <v>0.01</v>
      </c>
      <c r="F988" s="4">
        <v>41423.83</v>
      </c>
    </row>
    <row r="989" spans="1:6" ht="12.75" customHeight="1" x14ac:dyDescent="0.2">
      <c r="A989" s="3" t="s">
        <v>1944</v>
      </c>
      <c r="B989" s="3" t="s">
        <v>1945</v>
      </c>
      <c r="C989" s="4">
        <f>SUM(C990:C995)</f>
        <v>0</v>
      </c>
      <c r="D989" s="4">
        <f>SUM(D990:D995)</f>
        <v>413904.51999999996</v>
      </c>
      <c r="E989" s="4">
        <f>SUM(E990:E995)</f>
        <v>568.47</v>
      </c>
      <c r="F989" s="4">
        <f>SUM(F990:F995)</f>
        <v>413336.05</v>
      </c>
    </row>
    <row r="990" spans="1:6" ht="12.75" customHeight="1" x14ac:dyDescent="0.2">
      <c r="A990" s="3" t="s">
        <v>1946</v>
      </c>
      <c r="B990" s="3" t="s">
        <v>1947</v>
      </c>
      <c r="C990" s="4">
        <v>0</v>
      </c>
      <c r="D990" s="4">
        <v>1100.18</v>
      </c>
      <c r="E990" s="4">
        <v>0</v>
      </c>
      <c r="F990" s="4">
        <v>1100.18</v>
      </c>
    </row>
    <row r="991" spans="1:6" ht="12.75" customHeight="1" x14ac:dyDescent="0.2">
      <c r="A991" s="3" t="s">
        <v>1948</v>
      </c>
      <c r="B991" s="3" t="s">
        <v>1949</v>
      </c>
      <c r="C991" s="4">
        <v>0</v>
      </c>
      <c r="D991" s="4">
        <v>1483.13</v>
      </c>
      <c r="E991" s="4">
        <v>16.46</v>
      </c>
      <c r="F991" s="4">
        <v>1466.67</v>
      </c>
    </row>
    <row r="992" spans="1:6" ht="12.75" customHeight="1" x14ac:dyDescent="0.2">
      <c r="A992" s="3" t="s">
        <v>1950</v>
      </c>
      <c r="B992" s="3" t="s">
        <v>1951</v>
      </c>
      <c r="C992" s="4">
        <v>0</v>
      </c>
      <c r="D992" s="4">
        <v>10766.64</v>
      </c>
      <c r="E992" s="4">
        <v>0</v>
      </c>
      <c r="F992" s="4">
        <v>10766.64</v>
      </c>
    </row>
    <row r="993" spans="1:6" ht="12.75" customHeight="1" x14ac:dyDescent="0.2">
      <c r="A993" s="3" t="s">
        <v>1952</v>
      </c>
      <c r="B993" s="3" t="s">
        <v>1953</v>
      </c>
      <c r="C993" s="4">
        <v>0</v>
      </c>
      <c r="D993" s="4">
        <v>531.29999999999995</v>
      </c>
      <c r="E993" s="4">
        <v>0</v>
      </c>
      <c r="F993" s="4">
        <v>531.29999999999995</v>
      </c>
    </row>
    <row r="994" spans="1:6" ht="12.75" customHeight="1" x14ac:dyDescent="0.2">
      <c r="A994" s="3" t="s">
        <v>1954</v>
      </c>
      <c r="B994" s="3" t="s">
        <v>1955</v>
      </c>
      <c r="C994" s="4">
        <v>0</v>
      </c>
      <c r="D994" s="4">
        <v>6343.79</v>
      </c>
      <c r="E994" s="4">
        <v>0</v>
      </c>
      <c r="F994" s="4">
        <v>6343.79</v>
      </c>
    </row>
    <row r="995" spans="1:6" ht="12.75" customHeight="1" x14ac:dyDescent="0.2">
      <c r="A995" s="3" t="s">
        <v>1956</v>
      </c>
      <c r="B995" s="3" t="s">
        <v>1957</v>
      </c>
      <c r="C995" s="4">
        <v>0</v>
      </c>
      <c r="D995" s="4">
        <v>393679.48</v>
      </c>
      <c r="E995" s="4">
        <v>552.01</v>
      </c>
      <c r="F995" s="4">
        <v>393127.47</v>
      </c>
    </row>
    <row r="996" spans="1:6" ht="12.75" customHeight="1" x14ac:dyDescent="0.2">
      <c r="A996" s="3" t="s">
        <v>1958</v>
      </c>
      <c r="B996" s="3" t="s">
        <v>1959</v>
      </c>
      <c r="C996" s="4">
        <f>SUM(C997:C1039)</f>
        <v>0</v>
      </c>
      <c r="D996" s="4">
        <f>SUM(D997:D1039)</f>
        <v>8474044.2899999991</v>
      </c>
      <c r="E996" s="4">
        <f>SUM(E997:E1039)</f>
        <v>1408366.45</v>
      </c>
      <c r="F996" s="4">
        <f>SUM(F997:F1039)</f>
        <v>7065677.8400000008</v>
      </c>
    </row>
    <row r="997" spans="1:6" ht="12.75" customHeight="1" x14ac:dyDescent="0.2">
      <c r="A997" s="3" t="s">
        <v>1960</v>
      </c>
      <c r="B997" s="3" t="s">
        <v>1961</v>
      </c>
      <c r="C997" s="4">
        <v>0</v>
      </c>
      <c r="D997" s="4">
        <v>1671845.65</v>
      </c>
      <c r="E997" s="4">
        <v>0</v>
      </c>
      <c r="F997" s="4">
        <v>1671845.65</v>
      </c>
    </row>
    <row r="998" spans="1:6" ht="12.75" customHeight="1" x14ac:dyDescent="0.2">
      <c r="A998" s="3" t="s">
        <v>1962</v>
      </c>
      <c r="B998" s="3" t="s">
        <v>1431</v>
      </c>
      <c r="C998" s="4">
        <v>0</v>
      </c>
      <c r="D998" s="4">
        <v>700412.11</v>
      </c>
      <c r="E998" s="4">
        <v>0</v>
      </c>
      <c r="F998" s="4">
        <v>700412.11</v>
      </c>
    </row>
    <row r="999" spans="1:6" ht="12.75" customHeight="1" x14ac:dyDescent="0.2">
      <c r="A999" s="3" t="s">
        <v>1963</v>
      </c>
      <c r="B999" s="3" t="s">
        <v>1433</v>
      </c>
      <c r="C999" s="4">
        <v>0</v>
      </c>
      <c r="D999" s="4">
        <v>275367.77</v>
      </c>
      <c r="E999" s="4">
        <v>0</v>
      </c>
      <c r="F999" s="4">
        <v>275367.77</v>
      </c>
    </row>
    <row r="1000" spans="1:6" ht="12.75" customHeight="1" x14ac:dyDescent="0.2">
      <c r="A1000" s="3" t="s">
        <v>1964</v>
      </c>
      <c r="B1000" s="3" t="s">
        <v>1965</v>
      </c>
      <c r="C1000" s="4">
        <v>0</v>
      </c>
      <c r="D1000" s="4">
        <v>102145.77</v>
      </c>
      <c r="E1000" s="4">
        <v>0</v>
      </c>
      <c r="F1000" s="4">
        <v>102145.77</v>
      </c>
    </row>
    <row r="1001" spans="1:6" ht="12.75" customHeight="1" x14ac:dyDescent="0.2">
      <c r="A1001" s="3" t="s">
        <v>1966</v>
      </c>
      <c r="B1001" s="3" t="s">
        <v>1967</v>
      </c>
      <c r="C1001" s="4">
        <v>0</v>
      </c>
      <c r="D1001" s="4">
        <v>170015.22</v>
      </c>
      <c r="E1001" s="4">
        <v>0</v>
      </c>
      <c r="F1001" s="4">
        <v>170015.22</v>
      </c>
    </row>
    <row r="1002" spans="1:6" ht="12.75" customHeight="1" x14ac:dyDescent="0.2">
      <c r="A1002" s="3" t="s">
        <v>1968</v>
      </c>
      <c r="B1002" s="3" t="s">
        <v>1969</v>
      </c>
      <c r="C1002" s="4">
        <v>0</v>
      </c>
      <c r="D1002" s="4">
        <v>19461.12</v>
      </c>
      <c r="E1002" s="4">
        <v>0.06</v>
      </c>
      <c r="F1002" s="4">
        <v>19461.060000000001</v>
      </c>
    </row>
    <row r="1003" spans="1:6" ht="12.75" customHeight="1" x14ac:dyDescent="0.2">
      <c r="A1003" s="3" t="s">
        <v>1970</v>
      </c>
      <c r="B1003" s="3" t="s">
        <v>1971</v>
      </c>
      <c r="C1003" s="4">
        <v>0</v>
      </c>
      <c r="D1003" s="4">
        <v>14629.1</v>
      </c>
      <c r="E1003" s="4">
        <v>0</v>
      </c>
      <c r="F1003" s="4">
        <v>14629.1</v>
      </c>
    </row>
    <row r="1004" spans="1:6" ht="12.75" customHeight="1" x14ac:dyDescent="0.2">
      <c r="A1004" s="3" t="s">
        <v>1972</v>
      </c>
      <c r="B1004" s="3" t="s">
        <v>1973</v>
      </c>
      <c r="C1004" s="4">
        <v>0</v>
      </c>
      <c r="D1004" s="4">
        <v>10296.59</v>
      </c>
      <c r="E1004" s="4">
        <v>0</v>
      </c>
      <c r="F1004" s="4">
        <v>10296.59</v>
      </c>
    </row>
    <row r="1005" spans="1:6" ht="12.75" customHeight="1" x14ac:dyDescent="0.2">
      <c r="A1005" s="3" t="s">
        <v>1974</v>
      </c>
      <c r="B1005" s="3" t="s">
        <v>1975</v>
      </c>
      <c r="C1005" s="4">
        <v>0</v>
      </c>
      <c r="D1005" s="4">
        <v>135</v>
      </c>
      <c r="E1005" s="4">
        <v>0</v>
      </c>
      <c r="F1005" s="4">
        <v>135</v>
      </c>
    </row>
    <row r="1006" spans="1:6" ht="12.75" customHeight="1" x14ac:dyDescent="0.2">
      <c r="A1006" s="3" t="s">
        <v>1976</v>
      </c>
      <c r="B1006" s="3" t="s">
        <v>1977</v>
      </c>
      <c r="C1006" s="4">
        <v>0</v>
      </c>
      <c r="D1006" s="4">
        <v>12695.76</v>
      </c>
      <c r="E1006" s="4">
        <v>6411.53</v>
      </c>
      <c r="F1006" s="4">
        <v>6284.23</v>
      </c>
    </row>
    <row r="1007" spans="1:6" ht="12.75" customHeight="1" x14ac:dyDescent="0.2">
      <c r="A1007" s="3" t="s">
        <v>1978</v>
      </c>
      <c r="B1007" s="3" t="s">
        <v>1979</v>
      </c>
      <c r="C1007" s="4">
        <v>0</v>
      </c>
      <c r="D1007" s="4">
        <v>399579.29</v>
      </c>
      <c r="E1007" s="4">
        <v>8706.5499999999993</v>
      </c>
      <c r="F1007" s="4">
        <v>390872.74</v>
      </c>
    </row>
    <row r="1008" spans="1:6" ht="12.75" customHeight="1" x14ac:dyDescent="0.2">
      <c r="A1008" s="3" t="s">
        <v>1980</v>
      </c>
      <c r="B1008" s="3" t="s">
        <v>1981</v>
      </c>
      <c r="C1008" s="4">
        <v>0</v>
      </c>
      <c r="D1008" s="4">
        <v>1742.9</v>
      </c>
      <c r="E1008" s="4">
        <v>0</v>
      </c>
      <c r="F1008" s="4">
        <v>1742.9</v>
      </c>
    </row>
    <row r="1009" spans="1:6" ht="12.75" customHeight="1" x14ac:dyDescent="0.2">
      <c r="A1009" s="3" t="s">
        <v>1982</v>
      </c>
      <c r="B1009" s="3" t="s">
        <v>1983</v>
      </c>
      <c r="C1009" s="4">
        <v>0</v>
      </c>
      <c r="D1009" s="4">
        <v>100</v>
      </c>
      <c r="E1009" s="4">
        <v>0</v>
      </c>
      <c r="F1009" s="4">
        <v>100</v>
      </c>
    </row>
    <row r="1010" spans="1:6" ht="12.75" customHeight="1" x14ac:dyDescent="0.2">
      <c r="A1010" s="3" t="s">
        <v>1984</v>
      </c>
      <c r="B1010" s="3" t="s">
        <v>1985</v>
      </c>
      <c r="C1010" s="4">
        <v>0</v>
      </c>
      <c r="D1010" s="4">
        <v>16175.65</v>
      </c>
      <c r="E1010" s="4">
        <v>0</v>
      </c>
      <c r="F1010" s="4">
        <v>16175.65</v>
      </c>
    </row>
    <row r="1011" spans="1:6" ht="12.75" customHeight="1" x14ac:dyDescent="0.2">
      <c r="A1011" s="3" t="s">
        <v>1986</v>
      </c>
      <c r="B1011" s="3" t="s">
        <v>1987</v>
      </c>
      <c r="C1011" s="4">
        <v>0</v>
      </c>
      <c r="D1011" s="4">
        <v>237132.58</v>
      </c>
      <c r="E1011" s="4">
        <v>449460.31</v>
      </c>
      <c r="F1011" s="4">
        <v>-212327.73</v>
      </c>
    </row>
    <row r="1012" spans="1:6" ht="12.75" customHeight="1" x14ac:dyDescent="0.2">
      <c r="A1012" s="3" t="s">
        <v>1988</v>
      </c>
      <c r="B1012" s="3" t="s">
        <v>1989</v>
      </c>
      <c r="C1012" s="4">
        <v>0</v>
      </c>
      <c r="D1012" s="4">
        <v>62580</v>
      </c>
      <c r="E1012" s="4">
        <v>943788</v>
      </c>
      <c r="F1012" s="4">
        <v>-881208</v>
      </c>
    </row>
    <row r="1013" spans="1:6" ht="12.75" customHeight="1" x14ac:dyDescent="0.2">
      <c r="A1013" s="3" t="s">
        <v>1990</v>
      </c>
      <c r="B1013" s="3" t="s">
        <v>1991</v>
      </c>
      <c r="C1013" s="4">
        <v>0</v>
      </c>
      <c r="D1013" s="4">
        <v>199615.77</v>
      </c>
      <c r="E1013" s="4">
        <v>0</v>
      </c>
      <c r="F1013" s="4">
        <v>199615.77</v>
      </c>
    </row>
    <row r="1014" spans="1:6" ht="12.75" customHeight="1" x14ac:dyDescent="0.2">
      <c r="A1014" s="3" t="s">
        <v>1992</v>
      </c>
      <c r="B1014" s="3" t="s">
        <v>1993</v>
      </c>
      <c r="C1014" s="4">
        <v>0</v>
      </c>
      <c r="D1014" s="4">
        <v>5784.75</v>
      </c>
      <c r="E1014" s="4">
        <v>0</v>
      </c>
      <c r="F1014" s="4">
        <v>5784.75</v>
      </c>
    </row>
    <row r="1015" spans="1:6" ht="12.75" customHeight="1" x14ac:dyDescent="0.2">
      <c r="A1015" s="3" t="s">
        <v>1994</v>
      </c>
      <c r="B1015" s="3" t="s">
        <v>1995</v>
      </c>
      <c r="C1015" s="4">
        <v>0</v>
      </c>
      <c r="D1015" s="4">
        <v>60960.480000000003</v>
      </c>
      <c r="E1015" s="4">
        <v>0</v>
      </c>
      <c r="F1015" s="4">
        <v>60960.480000000003</v>
      </c>
    </row>
    <row r="1016" spans="1:6" ht="12.75" customHeight="1" x14ac:dyDescent="0.2">
      <c r="A1016" s="3" t="s">
        <v>1996</v>
      </c>
      <c r="B1016" s="3" t="s">
        <v>1997</v>
      </c>
      <c r="C1016" s="4">
        <v>0</v>
      </c>
      <c r="D1016" s="4">
        <v>91014.25</v>
      </c>
      <c r="E1016" s="4">
        <v>0</v>
      </c>
      <c r="F1016" s="4">
        <v>91014.25</v>
      </c>
    </row>
    <row r="1017" spans="1:6" ht="12.75" customHeight="1" x14ac:dyDescent="0.2">
      <c r="A1017" s="3" t="s">
        <v>1998</v>
      </c>
      <c r="B1017" s="3" t="s">
        <v>1449</v>
      </c>
      <c r="C1017" s="4">
        <v>0</v>
      </c>
      <c r="D1017" s="4">
        <v>72449.66</v>
      </c>
      <c r="E1017" s="4">
        <v>0</v>
      </c>
      <c r="F1017" s="4">
        <v>72449.66</v>
      </c>
    </row>
    <row r="1018" spans="1:6" ht="12.75" customHeight="1" x14ac:dyDescent="0.2">
      <c r="A1018" s="3" t="s">
        <v>1999</v>
      </c>
      <c r="B1018" s="3" t="s">
        <v>2000</v>
      </c>
      <c r="C1018" s="4">
        <v>0</v>
      </c>
      <c r="D1018" s="4">
        <v>7224</v>
      </c>
      <c r="E1018" s="4">
        <v>0</v>
      </c>
      <c r="F1018" s="4">
        <v>7224</v>
      </c>
    </row>
    <row r="1019" spans="1:6" ht="12.75" customHeight="1" x14ac:dyDescent="0.2">
      <c r="A1019" s="3" t="s">
        <v>2001</v>
      </c>
      <c r="B1019" s="3" t="s">
        <v>2002</v>
      </c>
      <c r="C1019" s="4">
        <v>0</v>
      </c>
      <c r="D1019" s="4">
        <v>3312</v>
      </c>
      <c r="E1019" s="4">
        <v>0</v>
      </c>
      <c r="F1019" s="4">
        <v>3312</v>
      </c>
    </row>
    <row r="1020" spans="1:6" ht="12.75" customHeight="1" x14ac:dyDescent="0.2">
      <c r="A1020" s="3" t="s">
        <v>2003</v>
      </c>
      <c r="B1020" s="3" t="s">
        <v>2004</v>
      </c>
      <c r="C1020" s="4">
        <v>0</v>
      </c>
      <c r="D1020" s="4">
        <v>122505.26</v>
      </c>
      <c r="E1020" s="4">
        <v>0</v>
      </c>
      <c r="F1020" s="4">
        <v>122505.26</v>
      </c>
    </row>
    <row r="1021" spans="1:6" ht="12.75" customHeight="1" x14ac:dyDescent="0.2">
      <c r="A1021" s="3" t="s">
        <v>2005</v>
      </c>
      <c r="B1021" s="3" t="s">
        <v>2006</v>
      </c>
      <c r="C1021" s="4">
        <v>0</v>
      </c>
      <c r="D1021" s="4">
        <v>89249</v>
      </c>
      <c r="E1021" s="4">
        <v>0</v>
      </c>
      <c r="F1021" s="4">
        <v>89249</v>
      </c>
    </row>
    <row r="1022" spans="1:6" ht="12.75" customHeight="1" x14ac:dyDescent="0.2">
      <c r="A1022" s="3" t="s">
        <v>2007</v>
      </c>
      <c r="B1022" s="3" t="s">
        <v>2008</v>
      </c>
      <c r="C1022" s="4">
        <v>0</v>
      </c>
      <c r="D1022" s="4">
        <v>5424.62</v>
      </c>
      <c r="E1022" s="4">
        <v>0</v>
      </c>
      <c r="F1022" s="4">
        <v>5424.62</v>
      </c>
    </row>
    <row r="1023" spans="1:6" ht="12.75" customHeight="1" x14ac:dyDescent="0.2">
      <c r="A1023" s="3" t="s">
        <v>2009</v>
      </c>
      <c r="B1023" s="3" t="s">
        <v>2010</v>
      </c>
      <c r="C1023" s="4">
        <v>0</v>
      </c>
      <c r="D1023" s="4">
        <v>3114.97</v>
      </c>
      <c r="E1023" s="4">
        <v>0</v>
      </c>
      <c r="F1023" s="4">
        <v>3114.97</v>
      </c>
    </row>
    <row r="1024" spans="1:6" ht="12.75" customHeight="1" x14ac:dyDescent="0.2">
      <c r="A1024" s="3" t="s">
        <v>2011</v>
      </c>
      <c r="B1024" s="3" t="s">
        <v>2012</v>
      </c>
      <c r="C1024" s="4">
        <v>0</v>
      </c>
      <c r="D1024" s="4">
        <v>1035.3599999999999</v>
      </c>
      <c r="E1024" s="4">
        <v>0</v>
      </c>
      <c r="F1024" s="4">
        <v>1035.3599999999999</v>
      </c>
    </row>
    <row r="1025" spans="1:6" ht="12.75" customHeight="1" x14ac:dyDescent="0.2">
      <c r="A1025" s="3" t="s">
        <v>2013</v>
      </c>
      <c r="B1025" s="3" t="s">
        <v>2014</v>
      </c>
      <c r="C1025" s="4">
        <v>0</v>
      </c>
      <c r="D1025" s="4">
        <v>2211.8200000000002</v>
      </c>
      <c r="E1025" s="4">
        <v>0</v>
      </c>
      <c r="F1025" s="4">
        <v>2211.8200000000002</v>
      </c>
    </row>
    <row r="1026" spans="1:6" ht="12.75" customHeight="1" x14ac:dyDescent="0.2">
      <c r="A1026" s="3" t="s">
        <v>2015</v>
      </c>
      <c r="B1026" s="3" t="s">
        <v>2016</v>
      </c>
      <c r="C1026" s="4">
        <v>0</v>
      </c>
      <c r="D1026" s="4">
        <v>3167.33</v>
      </c>
      <c r="E1026" s="4">
        <v>0</v>
      </c>
      <c r="F1026" s="4">
        <v>3167.33</v>
      </c>
    </row>
    <row r="1027" spans="1:6" ht="12.75" customHeight="1" x14ac:dyDescent="0.2">
      <c r="A1027" s="3" t="s">
        <v>2017</v>
      </c>
      <c r="B1027" s="3" t="s">
        <v>2018</v>
      </c>
      <c r="C1027" s="4">
        <v>0</v>
      </c>
      <c r="D1027" s="4">
        <v>7387</v>
      </c>
      <c r="E1027" s="4">
        <v>0</v>
      </c>
      <c r="F1027" s="4">
        <v>7387</v>
      </c>
    </row>
    <row r="1028" spans="1:6" ht="12.75" customHeight="1" x14ac:dyDescent="0.2">
      <c r="A1028" s="3" t="s">
        <v>2019</v>
      </c>
      <c r="B1028" s="3" t="s">
        <v>2020</v>
      </c>
      <c r="C1028" s="4">
        <v>0</v>
      </c>
      <c r="D1028" s="4">
        <v>1295.76</v>
      </c>
      <c r="E1028" s="4">
        <v>0</v>
      </c>
      <c r="F1028" s="4">
        <v>1295.76</v>
      </c>
    </row>
    <row r="1029" spans="1:6" ht="12.75" customHeight="1" x14ac:dyDescent="0.2">
      <c r="A1029" s="3" t="s">
        <v>2021</v>
      </c>
      <c r="B1029" s="3" t="s">
        <v>2022</v>
      </c>
      <c r="C1029" s="4">
        <v>0</v>
      </c>
      <c r="D1029" s="4">
        <v>32460</v>
      </c>
      <c r="E1029" s="4">
        <v>0</v>
      </c>
      <c r="F1029" s="4">
        <v>32460</v>
      </c>
    </row>
    <row r="1030" spans="1:6" ht="12.75" customHeight="1" x14ac:dyDescent="0.2">
      <c r="A1030" s="3" t="s">
        <v>2023</v>
      </c>
      <c r="B1030" s="3" t="s">
        <v>2024</v>
      </c>
      <c r="C1030" s="4">
        <v>0</v>
      </c>
      <c r="D1030" s="4">
        <v>122120.85</v>
      </c>
      <c r="E1030" s="4">
        <v>0</v>
      </c>
      <c r="F1030" s="4">
        <v>122120.85</v>
      </c>
    </row>
    <row r="1031" spans="1:6" ht="12.75" customHeight="1" x14ac:dyDescent="0.2">
      <c r="A1031" s="3" t="s">
        <v>2025</v>
      </c>
      <c r="B1031" s="3" t="s">
        <v>2026</v>
      </c>
      <c r="C1031" s="4">
        <v>0</v>
      </c>
      <c r="D1031" s="4">
        <v>18892.64</v>
      </c>
      <c r="E1031" s="4">
        <v>0</v>
      </c>
      <c r="F1031" s="4">
        <v>18892.64</v>
      </c>
    </row>
    <row r="1032" spans="1:6" ht="12.75" customHeight="1" x14ac:dyDescent="0.2">
      <c r="A1032" s="3" t="s">
        <v>2027</v>
      </c>
      <c r="B1032" s="3" t="s">
        <v>2028</v>
      </c>
      <c r="C1032" s="4">
        <v>0</v>
      </c>
      <c r="D1032" s="4">
        <v>486381.37</v>
      </c>
      <c r="E1032" s="4">
        <v>0</v>
      </c>
      <c r="F1032" s="4">
        <v>486381.37</v>
      </c>
    </row>
    <row r="1033" spans="1:6" ht="12.75" customHeight="1" x14ac:dyDescent="0.2">
      <c r="A1033" s="3" t="s">
        <v>2029</v>
      </c>
      <c r="B1033" s="3" t="s">
        <v>2030</v>
      </c>
      <c r="C1033" s="4">
        <v>0</v>
      </c>
      <c r="D1033" s="4">
        <v>531097.43999999994</v>
      </c>
      <c r="E1033" s="4">
        <v>0</v>
      </c>
      <c r="F1033" s="4">
        <v>531097.43999999994</v>
      </c>
    </row>
    <row r="1034" spans="1:6" ht="12.75" customHeight="1" x14ac:dyDescent="0.2">
      <c r="A1034" s="3" t="s">
        <v>2031</v>
      </c>
      <c r="B1034" s="3" t="s">
        <v>2032</v>
      </c>
      <c r="C1034" s="4">
        <v>0</v>
      </c>
      <c r="D1034" s="4">
        <v>371265.47</v>
      </c>
      <c r="E1034" s="4">
        <v>0</v>
      </c>
      <c r="F1034" s="4">
        <v>371265.47</v>
      </c>
    </row>
    <row r="1035" spans="1:6" ht="12.75" customHeight="1" x14ac:dyDescent="0.2">
      <c r="A1035" s="3" t="s">
        <v>2033</v>
      </c>
      <c r="B1035" s="3" t="s">
        <v>2034</v>
      </c>
      <c r="C1035" s="4">
        <v>0</v>
      </c>
      <c r="D1035" s="4">
        <v>362596.51</v>
      </c>
      <c r="E1035" s="4">
        <v>0</v>
      </c>
      <c r="F1035" s="4">
        <v>362596.51</v>
      </c>
    </row>
    <row r="1036" spans="1:6" ht="12.75" customHeight="1" x14ac:dyDescent="0.2">
      <c r="A1036" s="3" t="s">
        <v>2035</v>
      </c>
      <c r="B1036" s="3" t="s">
        <v>2036</v>
      </c>
      <c r="C1036" s="4">
        <v>0</v>
      </c>
      <c r="D1036" s="4">
        <v>762247.4</v>
      </c>
      <c r="E1036" s="4">
        <v>0</v>
      </c>
      <c r="F1036" s="4">
        <v>762247.4</v>
      </c>
    </row>
    <row r="1037" spans="1:6" ht="12.75" customHeight="1" x14ac:dyDescent="0.2">
      <c r="A1037" s="3" t="s">
        <v>2037</v>
      </c>
      <c r="B1037" s="3" t="s">
        <v>2038</v>
      </c>
      <c r="C1037" s="4">
        <v>0</v>
      </c>
      <c r="D1037" s="4">
        <v>220433.2</v>
      </c>
      <c r="E1037" s="4">
        <v>0</v>
      </c>
      <c r="F1037" s="4">
        <v>220433.2</v>
      </c>
    </row>
    <row r="1038" spans="1:6" ht="12.75" customHeight="1" x14ac:dyDescent="0.2">
      <c r="A1038" s="3" t="s">
        <v>2039</v>
      </c>
      <c r="B1038" s="3" t="s">
        <v>2040</v>
      </c>
      <c r="C1038" s="4">
        <v>0</v>
      </c>
      <c r="D1038" s="4">
        <v>634201.29</v>
      </c>
      <c r="E1038" s="4">
        <v>0</v>
      </c>
      <c r="F1038" s="4">
        <v>634201.29</v>
      </c>
    </row>
    <row r="1039" spans="1:6" ht="12.75" customHeight="1" x14ac:dyDescent="0.2">
      <c r="A1039" s="3" t="s">
        <v>2041</v>
      </c>
      <c r="B1039" s="3" t="s">
        <v>2042</v>
      </c>
      <c r="C1039" s="4">
        <v>0</v>
      </c>
      <c r="D1039" s="4">
        <v>562281.57999999996</v>
      </c>
      <c r="E1039" s="4">
        <v>0</v>
      </c>
      <c r="F1039" s="4">
        <v>562281.57999999996</v>
      </c>
    </row>
    <row r="1040" spans="1:6" ht="12.75" customHeight="1" x14ac:dyDescent="0.2">
      <c r="A1040" s="3" t="s">
        <v>2043</v>
      </c>
      <c r="B1040" s="3" t="s">
        <v>1680</v>
      </c>
      <c r="C1040" s="4">
        <f>SUM(C1041:C1041)</f>
        <v>0</v>
      </c>
      <c r="D1040" s="4">
        <f>SUM(D1041:D1041)</f>
        <v>0</v>
      </c>
      <c r="E1040" s="4">
        <f>SUM(E1041:E1041)</f>
        <v>650078.76</v>
      </c>
      <c r="F1040" s="4">
        <f>SUM(F1041:F1041)</f>
        <v>-650078.76</v>
      </c>
    </row>
    <row r="1041" spans="1:6" ht="12.75" customHeight="1" x14ac:dyDescent="0.2">
      <c r="A1041" s="3" t="s">
        <v>2044</v>
      </c>
      <c r="B1041" s="3" t="s">
        <v>1680</v>
      </c>
      <c r="C1041" s="4">
        <v>0</v>
      </c>
      <c r="D1041" s="4">
        <v>0</v>
      </c>
      <c r="E1041" s="4">
        <v>650078.76</v>
      </c>
      <c r="F1041" s="4">
        <v>-650078.76</v>
      </c>
    </row>
    <row r="1042" spans="1:6" ht="12.75" customHeight="1" x14ac:dyDescent="0.2">
      <c r="A1042" s="3" t="s">
        <v>2045</v>
      </c>
      <c r="B1042" s="3" t="s">
        <v>2046</v>
      </c>
      <c r="C1042" s="4">
        <f>C1043</f>
        <v>0</v>
      </c>
      <c r="D1042" s="4">
        <f>D1043</f>
        <v>14985250.57</v>
      </c>
      <c r="E1042" s="4">
        <f>E1043</f>
        <v>2934046.57</v>
      </c>
      <c r="F1042" s="4">
        <f>F1043</f>
        <v>12051204</v>
      </c>
    </row>
    <row r="1043" spans="1:6" ht="12.75" customHeight="1" x14ac:dyDescent="0.2">
      <c r="A1043" s="3" t="s">
        <v>2047</v>
      </c>
      <c r="B1043" s="3" t="s">
        <v>2048</v>
      </c>
      <c r="C1043" s="4">
        <f>SUM(C1044:C1045)</f>
        <v>0</v>
      </c>
      <c r="D1043" s="4">
        <f>SUM(D1044:D1045)</f>
        <v>14985250.57</v>
      </c>
      <c r="E1043" s="4">
        <f>SUM(E1044:E1045)</f>
        <v>2934046.57</v>
      </c>
      <c r="F1043" s="4">
        <f>SUM(F1044:F1045)</f>
        <v>12051204</v>
      </c>
    </row>
    <row r="1044" spans="1:6" ht="12.75" customHeight="1" x14ac:dyDescent="0.2">
      <c r="A1044" s="3" t="s">
        <v>2049</v>
      </c>
      <c r="B1044" s="3" t="s">
        <v>2050</v>
      </c>
      <c r="C1044" s="4">
        <v>0</v>
      </c>
      <c r="D1044" s="4">
        <v>3810371.74</v>
      </c>
      <c r="E1044" s="4">
        <v>2934046.57</v>
      </c>
      <c r="F1044" s="4">
        <v>876325.17</v>
      </c>
    </row>
    <row r="1045" spans="1:6" ht="12.75" customHeight="1" x14ac:dyDescent="0.2">
      <c r="A1045" s="3" t="s">
        <v>2051</v>
      </c>
      <c r="B1045" s="3" t="s">
        <v>2052</v>
      </c>
      <c r="C1045" s="4">
        <v>0</v>
      </c>
      <c r="D1045" s="4">
        <v>11174878.83</v>
      </c>
      <c r="E1045" s="4">
        <v>0</v>
      </c>
      <c r="F1045" s="4">
        <v>11174878.83</v>
      </c>
    </row>
    <row r="1046" spans="1:6" ht="12.75" customHeight="1" x14ac:dyDescent="0.2">
      <c r="A1046" s="3" t="s">
        <v>2053</v>
      </c>
      <c r="B1046" s="3" t="s">
        <v>2054</v>
      </c>
      <c r="C1046" s="4">
        <f t="shared" ref="C1046:F1047" si="3">C1047</f>
        <v>0</v>
      </c>
      <c r="D1046" s="4">
        <f t="shared" si="3"/>
        <v>582064.17999999993</v>
      </c>
      <c r="E1046" s="4">
        <f t="shared" si="3"/>
        <v>315390.19</v>
      </c>
      <c r="F1046" s="4">
        <f t="shared" si="3"/>
        <v>266673.99</v>
      </c>
    </row>
    <row r="1047" spans="1:6" ht="12.75" customHeight="1" x14ac:dyDescent="0.2">
      <c r="A1047" s="3" t="s">
        <v>2055</v>
      </c>
      <c r="B1047" s="3" t="s">
        <v>2054</v>
      </c>
      <c r="C1047" s="4">
        <f t="shared" si="3"/>
        <v>0</v>
      </c>
      <c r="D1047" s="4">
        <f t="shared" si="3"/>
        <v>582064.17999999993</v>
      </c>
      <c r="E1047" s="4">
        <f t="shared" si="3"/>
        <v>315390.19</v>
      </c>
      <c r="F1047" s="4">
        <f t="shared" si="3"/>
        <v>266673.99</v>
      </c>
    </row>
    <row r="1048" spans="1:6" ht="12.75" customHeight="1" x14ac:dyDescent="0.2">
      <c r="A1048" s="3" t="s">
        <v>2056</v>
      </c>
      <c r="B1048" s="3" t="s">
        <v>2054</v>
      </c>
      <c r="C1048" s="4">
        <f>SUM(C1049:C1053)</f>
        <v>0</v>
      </c>
      <c r="D1048" s="4">
        <f>SUM(D1049:D1053)</f>
        <v>582064.17999999993</v>
      </c>
      <c r="E1048" s="4">
        <f>SUM(E1049:E1053)</f>
        <v>315390.19</v>
      </c>
      <c r="F1048" s="4">
        <f>SUM(F1049:F1053)</f>
        <v>266673.99</v>
      </c>
    </row>
    <row r="1049" spans="1:6" ht="12.75" customHeight="1" x14ac:dyDescent="0.2">
      <c r="A1049" s="3" t="s">
        <v>2057</v>
      </c>
      <c r="B1049" s="3" t="s">
        <v>1690</v>
      </c>
      <c r="C1049" s="4">
        <v>0</v>
      </c>
      <c r="D1049" s="4">
        <v>36904.93</v>
      </c>
      <c r="E1049" s="4">
        <v>0</v>
      </c>
      <c r="F1049" s="4">
        <v>36904.93</v>
      </c>
    </row>
    <row r="1050" spans="1:6" ht="12.75" customHeight="1" x14ac:dyDescent="0.2">
      <c r="A1050" s="3" t="s">
        <v>2058</v>
      </c>
      <c r="B1050" s="3" t="s">
        <v>2059</v>
      </c>
      <c r="C1050" s="4">
        <v>0</v>
      </c>
      <c r="D1050" s="4">
        <v>137176.17000000001</v>
      </c>
      <c r="E1050" s="4">
        <v>582.37</v>
      </c>
      <c r="F1050" s="4">
        <v>136593.79999999999</v>
      </c>
    </row>
    <row r="1051" spans="1:6" ht="12.75" customHeight="1" x14ac:dyDescent="0.2">
      <c r="A1051" s="3" t="s">
        <v>2060</v>
      </c>
      <c r="B1051" s="3" t="s">
        <v>2061</v>
      </c>
      <c r="C1051" s="4">
        <v>0</v>
      </c>
      <c r="D1051" s="4">
        <v>486.76</v>
      </c>
      <c r="E1051" s="4">
        <v>0</v>
      </c>
      <c r="F1051" s="4">
        <v>486.76</v>
      </c>
    </row>
    <row r="1052" spans="1:6" ht="12.75" customHeight="1" x14ac:dyDescent="0.2">
      <c r="A1052" s="3" t="s">
        <v>2062</v>
      </c>
      <c r="B1052" s="3" t="s">
        <v>2063</v>
      </c>
      <c r="C1052" s="4">
        <v>0</v>
      </c>
      <c r="D1052" s="4">
        <v>37.83</v>
      </c>
      <c r="E1052" s="4">
        <v>0</v>
      </c>
      <c r="F1052" s="4">
        <v>37.83</v>
      </c>
    </row>
    <row r="1053" spans="1:6" ht="12.75" customHeight="1" x14ac:dyDescent="0.2">
      <c r="A1053" s="3" t="s">
        <v>2064</v>
      </c>
      <c r="B1053" s="3" t="s">
        <v>2065</v>
      </c>
      <c r="C1053" s="4">
        <v>0</v>
      </c>
      <c r="D1053" s="4">
        <v>407458.49</v>
      </c>
      <c r="E1053" s="4">
        <v>314807.82</v>
      </c>
      <c r="F1053" s="4">
        <v>92650.67</v>
      </c>
    </row>
    <row r="1055" spans="1:6" ht="12.75" customHeight="1" x14ac:dyDescent="0.2">
      <c r="B1055" s="1"/>
      <c r="C1055" s="1" t="s">
        <v>2</v>
      </c>
      <c r="D1055" s="1" t="s">
        <v>3</v>
      </c>
      <c r="E1055" s="1" t="s">
        <v>4</v>
      </c>
      <c r="F1055" s="1" t="s">
        <v>5</v>
      </c>
    </row>
    <row r="1056" spans="1:6" ht="12.75" customHeight="1" x14ac:dyDescent="0.2">
      <c r="B1056" s="6" t="s">
        <v>2066</v>
      </c>
      <c r="C1056" s="4">
        <f>Balancete!C2</f>
        <v>54714978.710000001</v>
      </c>
      <c r="D1056" s="4">
        <f>Balancete!D2</f>
        <v>1181606328.73</v>
      </c>
      <c r="E1056" s="4">
        <f>Balancete!E2</f>
        <v>1174245259.1999998</v>
      </c>
      <c r="F1056" s="4">
        <f>Balancete!F2</f>
        <v>62076048.24000001</v>
      </c>
    </row>
    <row r="1057" spans="2:6" ht="12.75" customHeight="1" x14ac:dyDescent="0.2">
      <c r="B1057" s="6" t="s">
        <v>2067</v>
      </c>
      <c r="C1057" s="4">
        <f>Balancete!C216</f>
        <v>54714978.710000001</v>
      </c>
      <c r="D1057" s="4">
        <f>Balancete!D216</f>
        <v>377570056.21000004</v>
      </c>
      <c r="E1057" s="4">
        <f>Balancete!E216</f>
        <v>387314803.15000004</v>
      </c>
      <c r="F1057" s="4">
        <f>Balancete!F216</f>
        <v>64459725.649999999</v>
      </c>
    </row>
    <row r="1058" spans="2:6" ht="12.75" customHeight="1" x14ac:dyDescent="0.2">
      <c r="B1058" s="6" t="s">
        <v>1576</v>
      </c>
      <c r="C1058" s="4">
        <f>Balancete!C792</f>
        <v>0</v>
      </c>
      <c r="D1058" s="4">
        <f>Balancete!D792</f>
        <v>3951954.31</v>
      </c>
      <c r="E1058" s="4">
        <f>Balancete!E792</f>
        <v>190918725.65000001</v>
      </c>
      <c r="F1058" s="4">
        <f>Balancete!F792</f>
        <v>186966771.34000003</v>
      </c>
    </row>
    <row r="1059" spans="2:6" ht="12.75" customHeight="1" x14ac:dyDescent="0.2">
      <c r="B1059" s="6" t="s">
        <v>1717</v>
      </c>
      <c r="C1059" s="4">
        <f>Balancete!C869</f>
        <v>0</v>
      </c>
      <c r="D1059" s="4">
        <f>Balancete!D869</f>
        <v>199232583.78999996</v>
      </c>
      <c r="E1059" s="4">
        <f>Balancete!E869</f>
        <v>9882135.0399999991</v>
      </c>
      <c r="F1059" s="4">
        <f>Balancete!F869</f>
        <v>189350448.75000003</v>
      </c>
    </row>
    <row r="1060" spans="2:6" ht="12.75" customHeight="1" x14ac:dyDescent="0.2">
      <c r="B1060" s="6" t="s">
        <v>2068</v>
      </c>
      <c r="C1060" s="6"/>
      <c r="D1060" s="6"/>
      <c r="E1060" s="6"/>
      <c r="F1060" s="7">
        <f>(F1058)-(F1059)</f>
        <v>-2383677.4099999964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&amp;L&amp;"Arial"&amp;10&amp;K000000BALANCETE DE VERIFICAÇÃO
FUNDAÇÃO HOSPITAL SANTA LYDIA
Período: 01/01/2024 a 31/12/2024</oddHeader>
    <oddFooter>&amp;L&amp;"Arial"&amp;10&amp;K000000Página: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FHSL</dc:creator>
  <cp:keywords/>
  <dc:description/>
  <cp:lastModifiedBy>fhsl.ti.interna6@hospitalsantalydia.com.br</cp:lastModifiedBy>
  <dcterms:created xsi:type="dcterms:W3CDTF">2025-06-02T14:43:48Z</dcterms:created>
  <dcterms:modified xsi:type="dcterms:W3CDTF">2025-06-03T16:07:35Z</dcterms:modified>
</cp:coreProperties>
</file>