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23 C1 2024\11. Portal da Transparência\"/>
    </mc:Choice>
  </mc:AlternateContent>
  <xr:revisionPtr revIDLastSave="0" documentId="13_ncr:1_{E503F6F9-21BD-4BA9-AD0B-A465D36365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C5" i="1"/>
  <c r="D5" i="1"/>
  <c r="E5" i="1"/>
  <c r="E4" i="1" s="1"/>
  <c r="F5" i="1"/>
  <c r="F4" i="1" s="1"/>
  <c r="C7" i="1"/>
  <c r="C4" i="1" s="1"/>
  <c r="C3" i="1" s="1"/>
  <c r="D7" i="1"/>
  <c r="E7" i="1"/>
  <c r="F7" i="1"/>
  <c r="C36" i="1"/>
  <c r="D36" i="1"/>
  <c r="E36" i="1"/>
  <c r="F36" i="1"/>
  <c r="E78" i="1"/>
  <c r="F78" i="1"/>
  <c r="C79" i="1"/>
  <c r="C78" i="1" s="1"/>
  <c r="D79" i="1"/>
  <c r="D78" i="1" s="1"/>
  <c r="E79" i="1"/>
  <c r="F79" i="1"/>
  <c r="C87" i="1"/>
  <c r="D87" i="1"/>
  <c r="E87" i="1"/>
  <c r="F87" i="1"/>
  <c r="C112" i="1"/>
  <c r="E112" i="1"/>
  <c r="F112" i="1"/>
  <c r="C113" i="1"/>
  <c r="D113" i="1"/>
  <c r="D112" i="1" s="1"/>
  <c r="E113" i="1"/>
  <c r="F113" i="1"/>
  <c r="E116" i="1"/>
  <c r="F116" i="1"/>
  <c r="C117" i="1"/>
  <c r="C116" i="1" s="1"/>
  <c r="D117" i="1"/>
  <c r="D116" i="1" s="1"/>
  <c r="E117" i="1"/>
  <c r="F117" i="1"/>
  <c r="C126" i="1"/>
  <c r="D126" i="1"/>
  <c r="E126" i="1"/>
  <c r="F126" i="1"/>
  <c r="C128" i="1"/>
  <c r="E128" i="1"/>
  <c r="C129" i="1"/>
  <c r="D129" i="1"/>
  <c r="D128" i="1" s="1"/>
  <c r="E129" i="1"/>
  <c r="F129" i="1"/>
  <c r="C134" i="1"/>
  <c r="D134" i="1"/>
  <c r="E134" i="1"/>
  <c r="F134" i="1"/>
  <c r="F128" i="1" s="1"/>
  <c r="C136" i="1"/>
  <c r="D136" i="1"/>
  <c r="C137" i="1"/>
  <c r="D137" i="1"/>
  <c r="E137" i="1"/>
  <c r="E136" i="1" s="1"/>
  <c r="F137" i="1"/>
  <c r="F136" i="1" s="1"/>
  <c r="C154" i="1"/>
  <c r="E154" i="1"/>
  <c r="F154" i="1"/>
  <c r="C155" i="1"/>
  <c r="D155" i="1"/>
  <c r="D154" i="1" s="1"/>
  <c r="E155" i="1"/>
  <c r="F155" i="1"/>
  <c r="C159" i="1"/>
  <c r="D159" i="1"/>
  <c r="C160" i="1"/>
  <c r="D160" i="1"/>
  <c r="E160" i="1"/>
  <c r="E159" i="1" s="1"/>
  <c r="E158" i="1" s="1"/>
  <c r="F160" i="1"/>
  <c r="F159" i="1" s="1"/>
  <c r="F158" i="1" s="1"/>
  <c r="E163" i="1"/>
  <c r="C164" i="1"/>
  <c r="D164" i="1"/>
  <c r="D163" i="1" s="1"/>
  <c r="E164" i="1"/>
  <c r="F164" i="1"/>
  <c r="C172" i="1"/>
  <c r="D172" i="1"/>
  <c r="E172" i="1"/>
  <c r="F172" i="1"/>
  <c r="F163" i="1" s="1"/>
  <c r="C179" i="1"/>
  <c r="C163" i="1" s="1"/>
  <c r="D179" i="1"/>
  <c r="E179" i="1"/>
  <c r="F179" i="1"/>
  <c r="C182" i="1"/>
  <c r="C181" i="1" s="1"/>
  <c r="D182" i="1"/>
  <c r="E182" i="1"/>
  <c r="E181" i="1" s="1"/>
  <c r="F182" i="1"/>
  <c r="F181" i="1" s="1"/>
  <c r="C184" i="1"/>
  <c r="D184" i="1"/>
  <c r="D181" i="1" s="1"/>
  <c r="E184" i="1"/>
  <c r="F184" i="1"/>
  <c r="C189" i="1"/>
  <c r="C188" i="1" s="1"/>
  <c r="C187" i="1" s="1"/>
  <c r="C186" i="1" s="1"/>
  <c r="C956" i="1" s="1"/>
  <c r="D189" i="1"/>
  <c r="E189" i="1"/>
  <c r="E188" i="1" s="1"/>
  <c r="F189" i="1"/>
  <c r="F188" i="1" s="1"/>
  <c r="C277" i="1"/>
  <c r="D277" i="1"/>
  <c r="D188" i="1" s="1"/>
  <c r="E277" i="1"/>
  <c r="F277" i="1"/>
  <c r="C308" i="1"/>
  <c r="D308" i="1"/>
  <c r="E308" i="1"/>
  <c r="F308" i="1"/>
  <c r="C533" i="1"/>
  <c r="D533" i="1"/>
  <c r="E533" i="1"/>
  <c r="F533" i="1"/>
  <c r="C611" i="1"/>
  <c r="C610" i="1" s="1"/>
  <c r="D611" i="1"/>
  <c r="E611" i="1"/>
  <c r="E610" i="1" s="1"/>
  <c r="F611" i="1"/>
  <c r="F610" i="1" s="1"/>
  <c r="C618" i="1"/>
  <c r="D618" i="1"/>
  <c r="D610" i="1" s="1"/>
  <c r="E618" i="1"/>
  <c r="F618" i="1"/>
  <c r="C624" i="1"/>
  <c r="D624" i="1"/>
  <c r="E624" i="1"/>
  <c r="F624" i="1"/>
  <c r="C631" i="1"/>
  <c r="D631" i="1"/>
  <c r="E631" i="1"/>
  <c r="F631" i="1"/>
  <c r="C643" i="1"/>
  <c r="D643" i="1"/>
  <c r="E643" i="1"/>
  <c r="F643" i="1"/>
  <c r="C646" i="1"/>
  <c r="E646" i="1"/>
  <c r="C647" i="1"/>
  <c r="D647" i="1"/>
  <c r="D646" i="1" s="1"/>
  <c r="E647" i="1"/>
  <c r="F647" i="1"/>
  <c r="C650" i="1"/>
  <c r="D650" i="1"/>
  <c r="E650" i="1"/>
  <c r="F650" i="1"/>
  <c r="F646" i="1" s="1"/>
  <c r="C656" i="1"/>
  <c r="D656" i="1"/>
  <c r="C657" i="1"/>
  <c r="D657" i="1"/>
  <c r="E657" i="1"/>
  <c r="E656" i="1" s="1"/>
  <c r="F657" i="1"/>
  <c r="F656" i="1" s="1"/>
  <c r="C681" i="1"/>
  <c r="C680" i="1" s="1"/>
  <c r="C679" i="1" s="1"/>
  <c r="D681" i="1"/>
  <c r="D680" i="1" s="1"/>
  <c r="E681" i="1"/>
  <c r="E680" i="1" s="1"/>
  <c r="F681" i="1"/>
  <c r="F680" i="1" s="1"/>
  <c r="F679" i="1" s="1"/>
  <c r="C683" i="1"/>
  <c r="D683" i="1"/>
  <c r="C684" i="1"/>
  <c r="D684" i="1"/>
  <c r="E684" i="1"/>
  <c r="E683" i="1" s="1"/>
  <c r="F684" i="1"/>
  <c r="F683" i="1" s="1"/>
  <c r="C687" i="1"/>
  <c r="E687" i="1"/>
  <c r="F687" i="1"/>
  <c r="C688" i="1"/>
  <c r="D688" i="1"/>
  <c r="D687" i="1" s="1"/>
  <c r="E688" i="1"/>
  <c r="F688" i="1"/>
  <c r="C692" i="1"/>
  <c r="C691" i="1" s="1"/>
  <c r="D692" i="1"/>
  <c r="C693" i="1"/>
  <c r="D693" i="1"/>
  <c r="E693" i="1"/>
  <c r="E692" i="1" s="1"/>
  <c r="E691" i="1" s="1"/>
  <c r="F693" i="1"/>
  <c r="F692" i="1" s="1"/>
  <c r="F691" i="1" s="1"/>
  <c r="C700" i="1"/>
  <c r="E700" i="1"/>
  <c r="F700" i="1"/>
  <c r="C701" i="1"/>
  <c r="D701" i="1"/>
  <c r="D700" i="1" s="1"/>
  <c r="E701" i="1"/>
  <c r="F701" i="1"/>
  <c r="D708" i="1"/>
  <c r="C709" i="1"/>
  <c r="C708" i="1" s="1"/>
  <c r="D709" i="1"/>
  <c r="E709" i="1"/>
  <c r="E708" i="1" s="1"/>
  <c r="F709" i="1"/>
  <c r="F708" i="1" s="1"/>
  <c r="F707" i="1" s="1"/>
  <c r="C713" i="1"/>
  <c r="C712" i="1" s="1"/>
  <c r="D713" i="1"/>
  <c r="D712" i="1" s="1"/>
  <c r="D707" i="1" s="1"/>
  <c r="E713" i="1"/>
  <c r="E712" i="1" s="1"/>
  <c r="F713" i="1"/>
  <c r="F712" i="1" s="1"/>
  <c r="C737" i="1"/>
  <c r="D737" i="1"/>
  <c r="E737" i="1"/>
  <c r="F737" i="1"/>
  <c r="C739" i="1"/>
  <c r="D739" i="1"/>
  <c r="E739" i="1"/>
  <c r="F739" i="1"/>
  <c r="C756" i="1"/>
  <c r="D756" i="1"/>
  <c r="E756" i="1"/>
  <c r="F756" i="1"/>
  <c r="E759" i="1"/>
  <c r="E758" i="1" s="1"/>
  <c r="F759" i="1"/>
  <c r="F758" i="1" s="1"/>
  <c r="C760" i="1"/>
  <c r="C759" i="1" s="1"/>
  <c r="C758" i="1" s="1"/>
  <c r="D760" i="1"/>
  <c r="D759" i="1" s="1"/>
  <c r="D758" i="1" s="1"/>
  <c r="E760" i="1"/>
  <c r="F760" i="1"/>
  <c r="C763" i="1"/>
  <c r="D763" i="1"/>
  <c r="E763" i="1"/>
  <c r="F763" i="1"/>
  <c r="C767" i="1"/>
  <c r="C766" i="1" s="1"/>
  <c r="C765" i="1" s="1"/>
  <c r="D767" i="1"/>
  <c r="D766" i="1" s="1"/>
  <c r="D765" i="1" s="1"/>
  <c r="E767" i="1"/>
  <c r="E766" i="1" s="1"/>
  <c r="E765" i="1" s="1"/>
  <c r="F767" i="1"/>
  <c r="F766" i="1" s="1"/>
  <c r="F765" i="1" s="1"/>
  <c r="D771" i="1"/>
  <c r="D772" i="1"/>
  <c r="C773" i="1"/>
  <c r="C772" i="1" s="1"/>
  <c r="C771" i="1" s="1"/>
  <c r="D773" i="1"/>
  <c r="E773" i="1"/>
  <c r="E772" i="1" s="1"/>
  <c r="E771" i="1" s="1"/>
  <c r="F773" i="1"/>
  <c r="F772" i="1" s="1"/>
  <c r="F771" i="1" s="1"/>
  <c r="E777" i="1"/>
  <c r="E776" i="1" s="1"/>
  <c r="F777" i="1"/>
  <c r="F776" i="1" s="1"/>
  <c r="C778" i="1"/>
  <c r="C777" i="1" s="1"/>
  <c r="C776" i="1" s="1"/>
  <c r="D778" i="1"/>
  <c r="D777" i="1" s="1"/>
  <c r="D776" i="1" s="1"/>
  <c r="E778" i="1"/>
  <c r="F778" i="1"/>
  <c r="C784" i="1"/>
  <c r="C783" i="1" s="1"/>
  <c r="C782" i="1" s="1"/>
  <c r="C781" i="1" s="1"/>
  <c r="C958" i="1" s="1"/>
  <c r="D784" i="1"/>
  <c r="D783" i="1" s="1"/>
  <c r="E784" i="1"/>
  <c r="E783" i="1" s="1"/>
  <c r="F784" i="1"/>
  <c r="F783" i="1" s="1"/>
  <c r="C813" i="1"/>
  <c r="D813" i="1"/>
  <c r="E813" i="1"/>
  <c r="F813" i="1"/>
  <c r="C815" i="1"/>
  <c r="D815" i="1"/>
  <c r="E815" i="1"/>
  <c r="F815" i="1"/>
  <c r="C820" i="1"/>
  <c r="D820" i="1"/>
  <c r="E820" i="1"/>
  <c r="F820" i="1"/>
  <c r="C843" i="1"/>
  <c r="D843" i="1"/>
  <c r="E843" i="1"/>
  <c r="F843" i="1"/>
  <c r="C882" i="1"/>
  <c r="D882" i="1"/>
  <c r="E882" i="1"/>
  <c r="F882" i="1"/>
  <c r="C894" i="1"/>
  <c r="D894" i="1"/>
  <c r="E894" i="1"/>
  <c r="F894" i="1"/>
  <c r="C900" i="1"/>
  <c r="D900" i="1"/>
  <c r="E900" i="1"/>
  <c r="F900" i="1"/>
  <c r="C942" i="1"/>
  <c r="D942" i="1"/>
  <c r="E942" i="1"/>
  <c r="F942" i="1"/>
  <c r="C945" i="1"/>
  <c r="C944" i="1" s="1"/>
  <c r="D945" i="1"/>
  <c r="D944" i="1" s="1"/>
  <c r="E945" i="1"/>
  <c r="E944" i="1" s="1"/>
  <c r="F945" i="1"/>
  <c r="F944" i="1" s="1"/>
  <c r="D947" i="1"/>
  <c r="D948" i="1"/>
  <c r="C949" i="1"/>
  <c r="C948" i="1" s="1"/>
  <c r="C947" i="1" s="1"/>
  <c r="D949" i="1"/>
  <c r="E949" i="1"/>
  <c r="E948" i="1" s="1"/>
  <c r="E947" i="1" s="1"/>
  <c r="F949" i="1"/>
  <c r="F948" i="1" s="1"/>
  <c r="F947" i="1" s="1"/>
  <c r="D706" i="1" l="1"/>
  <c r="D957" i="1" s="1"/>
  <c r="F706" i="1"/>
  <c r="F957" i="1" s="1"/>
  <c r="F187" i="1"/>
  <c r="F186" i="1" s="1"/>
  <c r="F956" i="1" s="1"/>
  <c r="D3" i="1"/>
  <c r="E707" i="1"/>
  <c r="E706" i="1" s="1"/>
  <c r="E957" i="1" s="1"/>
  <c r="D187" i="1"/>
  <c r="D186" i="1" s="1"/>
  <c r="D956" i="1" s="1"/>
  <c r="C707" i="1"/>
  <c r="C706" i="1" s="1"/>
  <c r="C957" i="1" s="1"/>
  <c r="E187" i="1"/>
  <c r="D158" i="1"/>
  <c r="D679" i="1"/>
  <c r="C158" i="1"/>
  <c r="C2" i="1" s="1"/>
  <c r="C955" i="1" s="1"/>
  <c r="E3" i="1"/>
  <c r="E2" i="1" s="1"/>
  <c r="E955" i="1" s="1"/>
  <c r="F3" i="1"/>
  <c r="F2" i="1" s="1"/>
  <c r="F955" i="1" s="1"/>
  <c r="E782" i="1"/>
  <c r="E781" i="1" s="1"/>
  <c r="E958" i="1" s="1"/>
  <c r="E679" i="1"/>
  <c r="F782" i="1"/>
  <c r="F781" i="1" s="1"/>
  <c r="F958" i="1" s="1"/>
  <c r="D782" i="1"/>
  <c r="D781" i="1" s="1"/>
  <c r="D958" i="1" s="1"/>
  <c r="D691" i="1"/>
  <c r="E186" i="1" l="1"/>
  <c r="E956" i="1" s="1"/>
  <c r="D2" i="1"/>
  <c r="D955" i="1" s="1"/>
  <c r="F959" i="1"/>
</calcChain>
</file>

<file path=xl/sharedStrings.xml><?xml version="1.0" encoding="utf-8"?>
<sst xmlns="http://schemas.openxmlformats.org/spreadsheetml/2006/main" count="1917" uniqueCount="1870">
  <si>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</si>
  <si>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</si>
  <si>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</si>
  <si>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</si>
  <si>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</si>
  <si>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</si>
  <si>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</si>
  <si>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</si>
  <si>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</si>
  <si>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Ativo 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</si>
  <si>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</si>
  <si>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</si>
  <si>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</si>
  <si>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</si>
  <si>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</si>
  <si>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</si>
  <si>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</si>
  <si>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</si>
  <si>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</si>
  <si>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</si>
  <si>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1.1.1.02.014</t>
  </si>
  <si>
    <t>Banco Bradesco CC/ 333.090-7  (***)</t>
  </si>
  <si>
    <t>1.1.1.02.020</t>
  </si>
  <si>
    <t>Banco do Brasil C/C 177914-1</t>
  </si>
  <si>
    <t>1.1.1.02.021</t>
  </si>
  <si>
    <t>Banco Santander C/C 13.011302-1 ContaMax</t>
  </si>
  <si>
    <t>1.1.1.02.033</t>
  </si>
  <si>
    <t>Caixa Econômica Federal C/C 903255-0</t>
  </si>
  <si>
    <t>1.1.1.02.038</t>
  </si>
  <si>
    <t>CEF C/C 903420-0 Emenda</t>
  </si>
  <si>
    <t>1.1.1.02.040</t>
  </si>
  <si>
    <t>CEF C/C 903461-7 CG Cristo R. Federal</t>
  </si>
  <si>
    <t>1.1.1.02.058</t>
  </si>
  <si>
    <t>Caixa Economica F 366-2 C/C  577217355-0</t>
  </si>
  <si>
    <t>1.1.1.02.062</t>
  </si>
  <si>
    <t>CEF C/C 491-0 HMFA 57705461715</t>
  </si>
  <si>
    <t>1.1.1.02.063</t>
  </si>
  <si>
    <t>CEF C/C 597-5 CG UB QUINTINO 577217405-0</t>
  </si>
  <si>
    <t>1.1.1.02.068</t>
  </si>
  <si>
    <t>CEF C/C UB Quintino I Invest 577217403-3</t>
  </si>
  <si>
    <t>1.1.1.02.071</t>
  </si>
  <si>
    <t>CEF C/C 670-0  UBDS QUINTINO II</t>
  </si>
  <si>
    <t>1.1.1.02.072</t>
  </si>
  <si>
    <t>CEF C/C 744-7 - HSL 121/21 Mun.</t>
  </si>
  <si>
    <t>1.1.1.02.073</t>
  </si>
  <si>
    <t>CEF C/C 745-5 - HSL 121/21 Fed.</t>
  </si>
  <si>
    <t>1.1.1.02.074</t>
  </si>
  <si>
    <t>CEF C/C 725-0 - EMENDA PORT GMMS 1499</t>
  </si>
  <si>
    <t>1.1.1.02.076</t>
  </si>
  <si>
    <t>CEF C/C 899-0 CAIII AD FEDERAL</t>
  </si>
  <si>
    <t>1.1.1.02.078</t>
  </si>
  <si>
    <t>CEF C/C 925-3 CAIII AD MUNICIPAL</t>
  </si>
  <si>
    <t>1.1.1.02.079</t>
  </si>
  <si>
    <t>CEF C/C 700-5 HSL 121/21 ESTADUAL</t>
  </si>
  <si>
    <t>1.1.1.02.080</t>
  </si>
  <si>
    <t>CEF C/C 964-4 QUINTINO II FEDERAL</t>
  </si>
  <si>
    <t>1.1.1.02.081</t>
  </si>
  <si>
    <t>CEF C/C 1036-7 HMFA Federal</t>
  </si>
  <si>
    <t>1.1.1.02.083</t>
  </si>
  <si>
    <t>CEF C/C 1038-3 UBS QUINTINO  Federal</t>
  </si>
  <si>
    <t>1.1.1.02.086</t>
  </si>
  <si>
    <t>CEF C/C 1077-4-Emenda Port GMMS 1041 Oes</t>
  </si>
  <si>
    <t>1.1.1.02.087</t>
  </si>
  <si>
    <t>CEF C/C 1086-3 UPAS UNIFICADAS MUNICIPAL</t>
  </si>
  <si>
    <t>1.1.1.02.088</t>
  </si>
  <si>
    <t>CEF C/C 1087-1 UPAS UNIFICADAS FEDERAL</t>
  </si>
  <si>
    <t>1.1.1.02.090</t>
  </si>
  <si>
    <t>CEF C/C 1115-0 UBDS QUINT SERERP Fed CC</t>
  </si>
  <si>
    <t>1.1.1.02.091</t>
  </si>
  <si>
    <t>CEF C/C 1116-9 UBDS V.Vírginia Federa CC</t>
  </si>
  <si>
    <t>1.1.1.02.092</t>
  </si>
  <si>
    <t>CEF C/C 1140-1 UBSs UNIFICADAS FEDERAL</t>
  </si>
  <si>
    <t>1.1.1.02.093</t>
  </si>
  <si>
    <t>CEF C/C 1139-8 UBSs UNIFICA. FED. 977/23</t>
  </si>
  <si>
    <t>1.1.1.03</t>
  </si>
  <si>
    <t>Aplicações E Poupança</t>
  </si>
  <si>
    <t>1.1.1.03.020</t>
  </si>
  <si>
    <t>BB CP Automático C/C 177914-1</t>
  </si>
  <si>
    <t>1.1.1.03.022</t>
  </si>
  <si>
    <t>Santander CDB ContaMax 13009265-4</t>
  </si>
  <si>
    <t>1.1.1.03.023</t>
  </si>
  <si>
    <t>Santander CDB ContaMax 13011302-1</t>
  </si>
  <si>
    <t>1.1.1.03.037</t>
  </si>
  <si>
    <t>Banco Bradesco Invest Facil 333090-7</t>
  </si>
  <si>
    <t>1.1.1.03.045</t>
  </si>
  <si>
    <t>CEF 903255-0 FIC Giro Emp. RF REF DI LP</t>
  </si>
  <si>
    <t>1.1.1.03.047</t>
  </si>
  <si>
    <t>CEF 903378-5 FIC Giro UPA 13 Maio Feder.</t>
  </si>
  <si>
    <t>1.1.1.03.050</t>
  </si>
  <si>
    <t>CEF 903420-0 FIC Giro Emp. RF REF DI LP</t>
  </si>
  <si>
    <t>1.1.1.03.052</t>
  </si>
  <si>
    <t>CEF 903461-7 FIC Giro Cristo R. Federal</t>
  </si>
  <si>
    <t>1.1.1.03.057</t>
  </si>
  <si>
    <t>CEF 303-4 FIC Giro UPA Norte - Municipal</t>
  </si>
  <si>
    <t>1.1.1.03.058</t>
  </si>
  <si>
    <t>CEF FIC G UPA Norte Mun Inve.577217339-8</t>
  </si>
  <si>
    <t>1.1.1.03.066</t>
  </si>
  <si>
    <t>CEF 315-8 FIC G Emp.RF REF DI LP U13 Fed</t>
  </si>
  <si>
    <t>1.1.1.03.071</t>
  </si>
  <si>
    <t>CEF 439-1 FIC Giro UPA Oeste - Municipal</t>
  </si>
  <si>
    <t>1.1.1.03.072</t>
  </si>
  <si>
    <t>CEF FIC G UPA Oeste Mun Inve.577217377-0</t>
  </si>
  <si>
    <t>1.1.1.03.073</t>
  </si>
  <si>
    <t>CEF C/C 491-0 HMFA FIC GIRO 5770546715</t>
  </si>
  <si>
    <t>1.1.1.03.077</t>
  </si>
  <si>
    <t>CEF 624-6 FIC Giro MPE REF DI LP  NORTE</t>
  </si>
  <si>
    <t>1.1.1.03.078</t>
  </si>
  <si>
    <t>CEF 572-0 FIC Giro MPE REF DI LP UBS QUI</t>
  </si>
  <si>
    <t>1.1.1.03.079</t>
  </si>
  <si>
    <t>CEF 597-5 FIC GIRO MEP UBS QUINTINO</t>
  </si>
  <si>
    <t>1.1.1.03.081</t>
  </si>
  <si>
    <t>CEF 670-0 UBDS QUINTINOII FIC GIRO MUNIC</t>
  </si>
  <si>
    <t>1.1.1.03.082</t>
  </si>
  <si>
    <t>CEF 744-7 FIC GIRO MPE - HSL 121/21 Mun</t>
  </si>
  <si>
    <t>1.1.1.03.083</t>
  </si>
  <si>
    <t>CEF 745-5 FIC GIRO MPE - HSL 121/21 Fed.</t>
  </si>
  <si>
    <t>1.1.1.03.084</t>
  </si>
  <si>
    <t>CEF 725-0 FIC GIRO MPE EMENDA PORT. 1499</t>
  </si>
  <si>
    <t>1.1.1.03.086</t>
  </si>
  <si>
    <t>CEF 822-2 -PORT GM/MS 2.899 FIC GIRO MPE</t>
  </si>
  <si>
    <t>1.1.1.03.088</t>
  </si>
  <si>
    <t>CEF 899-0 CA4 FEDERAL  FIC GIRO MPE</t>
  </si>
  <si>
    <t>1.1.1.03.091</t>
  </si>
  <si>
    <t>CEF 903461-7 CRISTO FEDERAL CDB FLX</t>
  </si>
  <si>
    <t>1.1.1.03.092</t>
  </si>
  <si>
    <t>CEF 597-5 UBS QUINTINO I CDB FLX</t>
  </si>
  <si>
    <t>1.1.1.03.094</t>
  </si>
  <si>
    <t>CEF 925-3 CAPS 4 MUNICIPAL FIC GIRO EMPR</t>
  </si>
  <si>
    <t>1.1.1.03.095</t>
  </si>
  <si>
    <t>CEF 700-5 HSL ESTADUAL FIC GIRO EMP RF</t>
  </si>
  <si>
    <t>1.1.1.03.096</t>
  </si>
  <si>
    <t>CEF 964-4 UBDS QUINTINO II FEDERAL FIC G</t>
  </si>
  <si>
    <t>1.1.1.03.097</t>
  </si>
  <si>
    <t>CEF  1036-7 HMFA Federal FIC GIRO</t>
  </si>
  <si>
    <t>1.1.1.03.099</t>
  </si>
  <si>
    <t>CEF  1038-3 UBS QUINTINO  Federal FIC G</t>
  </si>
  <si>
    <t>1.1.1.03.103</t>
  </si>
  <si>
    <t>CEF 899-0 CAPS 4 FEDERAL CDB FLX</t>
  </si>
  <si>
    <t>1.1.1.03.105</t>
  </si>
  <si>
    <t>CEF 1086-3 UPAS UNIFICADAS MUNICIPAL FIC</t>
  </si>
  <si>
    <t>1.1.1.03.106</t>
  </si>
  <si>
    <t>CEF 1087-1 UPAS UNIFICADAS FEDERAL FIC G</t>
  </si>
  <si>
    <t>1.1.1.03.108</t>
  </si>
  <si>
    <t>CEF 1086-3 UPAS UNIFICADAS MUNICIPAL CDB</t>
  </si>
  <si>
    <t>1.1.1.03.109</t>
  </si>
  <si>
    <t>CEF 1087-1 UPAS UNIFICADAS FEDERAL CDB F</t>
  </si>
  <si>
    <t>1.1.1.03.110</t>
  </si>
  <si>
    <t>CEF 1077-4 UPA OESTE-Emenda PORT GMMS Fe</t>
  </si>
  <si>
    <t>1.1.1.03.111</t>
  </si>
  <si>
    <t>CEF C/C 1115-0 UBDS QUI SERERP Fed Fic G</t>
  </si>
  <si>
    <t>1.1.1.03.113</t>
  </si>
  <si>
    <t>CEF 1140-1 UBSs UNIFICADAS FED. FIC GIRO</t>
  </si>
  <si>
    <t>1.1.1.03.116</t>
  </si>
  <si>
    <t>CEF 899-0 CAPS III AD FEDERAL  FIC GIRO</t>
  </si>
  <si>
    <t>1.1.1.03.117</t>
  </si>
  <si>
    <t>CEF 899-0 CAPS III AD FEDERAL CDB FLEX</t>
  </si>
  <si>
    <t>1.1.1.03.118</t>
  </si>
  <si>
    <t>CEF 925-3 CAPS III AD MUNICIPAL FIC GIRO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</si>
  <si>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</si>
  <si>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</si>
  <si>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</si>
  <si>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</si>
  <si>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</si>
  <si>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</si>
  <si>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1.1.2.01.003</t>
  </si>
  <si>
    <t>Contratos de Gestão</t>
  </si>
  <si>
    <t>1.1.2.01.004</t>
  </si>
  <si>
    <t>HM Francisco de Assis - 004 e 022/2020</t>
  </si>
  <si>
    <t>1.1.2.01.006</t>
  </si>
  <si>
    <t>CA4 - 141/2022</t>
  </si>
  <si>
    <t>1.1.2.01.007</t>
  </si>
  <si>
    <t>SERERP - 247/2023</t>
  </si>
  <si>
    <t>1.1.2.01.008</t>
  </si>
  <si>
    <t>Contrato de Gestão 324/2023 Upas</t>
  </si>
  <si>
    <t>1.1.2.01.009</t>
  </si>
  <si>
    <t>Contrato de Gestão 31/2024 UBS'S</t>
  </si>
  <si>
    <t>1.1.2.02</t>
  </si>
  <si>
    <t>Contas a Receber Convenios</t>
  </si>
  <si>
    <t>1.1.2.02.002</t>
  </si>
  <si>
    <t>AMIL Assistencia Médica Sao Paulo S/A</t>
  </si>
  <si>
    <t>1.1.2.02.004</t>
  </si>
  <si>
    <t>Cassi- Caixa Assist.Func. Brasil</t>
  </si>
  <si>
    <t>1.1.2.02.005</t>
  </si>
  <si>
    <t>Economus - Inst.Seg.Social N.C.</t>
  </si>
  <si>
    <t>1.1.2.02.008</t>
  </si>
  <si>
    <t>Fundação Cesp/Cpfl/Eletrpaulo</t>
  </si>
  <si>
    <t>1.1.2.02.011</t>
  </si>
  <si>
    <t>Golden Cross (Vision Med)</t>
  </si>
  <si>
    <t>1.1.2.02.013</t>
  </si>
  <si>
    <t>Santa Casa Saúde</t>
  </si>
  <si>
    <t>1.1.2.02.019</t>
  </si>
  <si>
    <t>Sassom - S.Assist.S.Mun.R.Preto</t>
  </si>
  <si>
    <t>1.1.2.02.020</t>
  </si>
  <si>
    <t>Saúde Bradesco - Bradesco Seg.</t>
  </si>
  <si>
    <t>1.1.2.02.023</t>
  </si>
  <si>
    <t>São Francisco Sistemas de Saúde</t>
  </si>
  <si>
    <t>1.1.2.02.024</t>
  </si>
  <si>
    <t>Sul America Serviços Med. Ltda.</t>
  </si>
  <si>
    <t>1.1.2.02.026</t>
  </si>
  <si>
    <t>Unimed</t>
  </si>
  <si>
    <t>1.1.2.02.030</t>
  </si>
  <si>
    <t>Apas</t>
  </si>
  <si>
    <t>1.1.2.02.033</t>
  </si>
  <si>
    <t>Hospital São Francisco Soc Empr</t>
  </si>
  <si>
    <t>1.1.2.02.034</t>
  </si>
  <si>
    <t>Univida</t>
  </si>
  <si>
    <t>1.1.2.02.042</t>
  </si>
  <si>
    <t>Saúde Caixa - CEF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</si>
  <si>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</si>
  <si>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</si>
  <si>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</si>
  <si>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</si>
  <si>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</si>
  <si>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</si>
  <si>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</si>
  <si>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</si>
  <si>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1.1.2.02.051</t>
  </si>
  <si>
    <t>Sermed</t>
  </si>
  <si>
    <t>1.1.2.02.054</t>
  </si>
  <si>
    <t>Porto Seguro Seguro Saúde SA</t>
  </si>
  <si>
    <t>1.1.2.02.058</t>
  </si>
  <si>
    <t>Life Empresarial Saude Ltda.</t>
  </si>
  <si>
    <t>1.1.2.02.068</t>
  </si>
  <si>
    <t>Coopus Regional Saude</t>
  </si>
  <si>
    <t>1.1.2.02.077</t>
  </si>
  <si>
    <t>Bradesco Saude - Operadora de Planos S/A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</si>
  <si>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</si>
  <si>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</si>
  <si>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</si>
  <si>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</si>
  <si>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</si>
  <si>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</si>
  <si>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1.1.3.01.002</t>
  </si>
  <si>
    <t>(-) PDD Particulares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</si>
  <si>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</si>
  <si>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</si>
  <si>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</si>
  <si>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</si>
  <si>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</si>
  <si>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</si>
  <si>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</si>
  <si>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</si>
  <si>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</si>
  <si>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</si>
  <si>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</si>
  <si>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</si>
  <si>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1.1.4.01.013</t>
  </si>
  <si>
    <t>(-) PCLD Outros Créditos</t>
  </si>
  <si>
    <t>1.1.4.01.015</t>
  </si>
  <si>
    <t>Multas s/ Contratos</t>
  </si>
  <si>
    <t>1.1.4.01.017</t>
  </si>
  <si>
    <t>SENERP-Serviço de Nefrologia de Rib.Pret</t>
  </si>
  <si>
    <t>1.1.4.01.018</t>
  </si>
  <si>
    <t>Sta Casa Miseric.Beneficência Portuguesa</t>
  </si>
  <si>
    <t>1.1.4.03</t>
  </si>
  <si>
    <t>Créditos a Realizar</t>
  </si>
  <si>
    <t>1.1.4.03.001</t>
  </si>
  <si>
    <t>Reajuste Salarial a Apropriar - Unidades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</si>
  <si>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</si>
  <si>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</si>
  <si>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</si>
  <si>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</si>
  <si>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</si>
  <si>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</si>
  <si>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</si>
  <si>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</si>
  <si>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</si>
  <si>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</si>
  <si>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1.1.5.01.005</t>
  </si>
  <si>
    <t>Adiantamentos Diversos</t>
  </si>
  <si>
    <t>1.1.5.02</t>
  </si>
  <si>
    <t>Vales</t>
  </si>
  <si>
    <t>1.1.5.02.001</t>
  </si>
  <si>
    <t>Vales a colaboradores</t>
  </si>
  <si>
    <t>1.1.6</t>
  </si>
  <si>
    <t>Estoque</t>
  </si>
  <si>
    <t>1.1.6.01</t>
  </si>
  <si>
    <t>Materiais e Medicamentos</t>
  </si>
  <si>
    <t>1.1.6.01.001</t>
  </si>
  <si>
    <t>Medicamentos</t>
  </si>
  <si>
    <t>1.1.6.01.003</t>
  </si>
  <si>
    <t>Nutrição e Dietética</t>
  </si>
  <si>
    <t>1.1.6.01.005</t>
  </si>
  <si>
    <t>Lavanderia/Costura/Rouparia</t>
  </si>
  <si>
    <t>1.1.6.01.006</t>
  </si>
  <si>
    <t>Limpeza</t>
  </si>
  <si>
    <t>1.1.6.01.007</t>
  </si>
  <si>
    <t>Descartáveis</t>
  </si>
  <si>
    <t>1.1.6.01.011</t>
  </si>
  <si>
    <t>Materiais de Enfermagem</t>
  </si>
  <si>
    <t>1.1.6.01.012</t>
  </si>
  <si>
    <t>Materiais de EPI</t>
  </si>
  <si>
    <t>1.1.6.01.013</t>
  </si>
  <si>
    <t>Materiais de Escritório</t>
  </si>
  <si>
    <t>1.1.6.01.014</t>
  </si>
  <si>
    <t>Materiais de Laboratório</t>
  </si>
  <si>
    <t>1.1.6.01.015</t>
  </si>
  <si>
    <t>Materiais de Odontologia</t>
  </si>
  <si>
    <t>1.1.6.01.016</t>
  </si>
  <si>
    <t>Ferramentas</t>
  </si>
  <si>
    <t>1.1.6.01.018</t>
  </si>
  <si>
    <t>Material de Construção</t>
  </si>
  <si>
    <t>1.1.6.01.019</t>
  </si>
  <si>
    <t>Material de Hidráulica</t>
  </si>
  <si>
    <t>1.1.6.01.020</t>
  </si>
  <si>
    <t>Material Elétrico</t>
  </si>
  <si>
    <t>1.1.6.01.021</t>
  </si>
  <si>
    <t>Órteses e Próteses OPME</t>
  </si>
  <si>
    <t>1.1.6.01.023</t>
  </si>
  <si>
    <t>Material de Informática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</si>
  <si>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</si>
  <si>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</si>
  <si>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</si>
  <si>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</si>
  <si>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</si>
  <si>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</si>
  <si>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1.1.7.01.004</t>
  </si>
  <si>
    <t>1.2</t>
  </si>
  <si>
    <t>Não Circulante</t>
  </si>
  <si>
    <t>1.2.1</t>
  </si>
  <si>
    <t>Realizável Longo Prazo</t>
  </si>
  <si>
    <t>1.2.1.01</t>
  </si>
  <si>
    <t>Depósito Judicial</t>
  </si>
  <si>
    <t>1.2.1.01.001</t>
  </si>
  <si>
    <t>Deposito Judicial</t>
  </si>
  <si>
    <t>1.2.1.01.002</t>
  </si>
  <si>
    <t>Depósito Judicial - Honorários</t>
  </si>
  <si>
    <t>1.2.3</t>
  </si>
  <si>
    <t>Imobilizado</t>
  </si>
  <si>
    <t>1.2.3.01</t>
  </si>
  <si>
    <t>Custo de Aquisição</t>
  </si>
  <si>
    <t>1.2.3.01.001</t>
  </si>
  <si>
    <t>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</si>
  <si>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</si>
  <si>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</si>
  <si>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</si>
  <si>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</si>
  <si>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</si>
  <si>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</si>
  <si>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</si>
  <si>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</si>
  <si>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</si>
  <si>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</si>
  <si>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</si>
  <si>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</si>
  <si>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</si>
  <si>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</si>
  <si>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</si>
  <si>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</si>
  <si>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</si>
  <si>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</si>
  <si>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</si>
  <si>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</si>
  <si>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</si>
  <si>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</si>
  <si>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</si>
  <si>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</si>
  <si>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</si>
  <si>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</si>
  <si>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1.2.3.08</t>
  </si>
  <si>
    <t>Cessão de Uso e Empréstimo de Bens</t>
  </si>
  <si>
    <t>1.2.3.08.001</t>
  </si>
  <si>
    <t>Cessão e Empréstimo de Bens Públicos</t>
  </si>
  <si>
    <t>1.2.4</t>
  </si>
  <si>
    <t>Intangível</t>
  </si>
  <si>
    <t>1.2.4.01</t>
  </si>
  <si>
    <t>Intangíveis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</si>
  <si>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</si>
  <si>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</si>
  <si>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</si>
  <si>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</si>
  <si>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</si>
  <si>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</si>
  <si>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</si>
  <si>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</si>
  <si>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Circulante</t>
  </si>
  <si>
    <t>2.1.1</t>
  </si>
  <si>
    <t>Fornecedores</t>
  </si>
  <si>
    <t>2.1.1.01</t>
  </si>
  <si>
    <t>Fornecedores de Bens e Materiais</t>
  </si>
  <si>
    <t>2.1.1.01.011</t>
  </si>
  <si>
    <t>Cristalia - Produtos Farm. Ltda.</t>
  </si>
  <si>
    <t>2.1.1.01.012</t>
  </si>
  <si>
    <t>Oncotech Hospitalar Com.Med.Ltda</t>
  </si>
  <si>
    <t>2.1.1.01.013</t>
  </si>
  <si>
    <t>Cirurgica Fernandes Ltda.</t>
  </si>
  <si>
    <t>2.1.1.01.014</t>
  </si>
  <si>
    <t>Cia. Ultragaz S/A</t>
  </si>
  <si>
    <t>2.1.1.01.036</t>
  </si>
  <si>
    <t>Cirurgica Sta Cruz Com Prod Hosp</t>
  </si>
  <si>
    <t>2.1.1.01.042</t>
  </si>
  <si>
    <t>Posto De Serviços Maravilha</t>
  </si>
  <si>
    <t>2.1.1.01.052</t>
  </si>
  <si>
    <t>Nacional Comercial Hospitalar Ltda.</t>
  </si>
  <si>
    <t>2.1.1.01.060</t>
  </si>
  <si>
    <t>Protec  Equipamentos Médicos</t>
  </si>
  <si>
    <t>2.1.1.01.063</t>
  </si>
  <si>
    <t>TCM Comercio De Produtos Nutric. Ltda.</t>
  </si>
  <si>
    <t>2.1.1.01.067</t>
  </si>
  <si>
    <t>White Martins Gases Industriais Ltda</t>
  </si>
  <si>
    <t>2.1.1.01.078</t>
  </si>
  <si>
    <t>Patton - Comercio De Ferragens E Mat.Ele</t>
  </si>
  <si>
    <t>2.1.1.01.092</t>
  </si>
  <si>
    <t>Dimebras Comercial Hospitalar Ltda.</t>
  </si>
  <si>
    <t>2.1.1.01.116</t>
  </si>
  <si>
    <t>Servimed  Comercial Ltda.</t>
  </si>
  <si>
    <t>2.1.1.01.128</t>
  </si>
  <si>
    <t>Unimed Nordeste</t>
  </si>
  <si>
    <t>2.1.1.01.132</t>
  </si>
  <si>
    <t>Haoxi Equipamentos Médicos Hospitalares</t>
  </si>
  <si>
    <t>2.1.1.01.140</t>
  </si>
  <si>
    <t>Expressa Distribuidora De Med.</t>
  </si>
  <si>
    <t>2.1.1.01.166</t>
  </si>
  <si>
    <t>Cirurgica Ribeirão Preto</t>
  </si>
  <si>
    <t>2.1.1.01.179</t>
  </si>
  <si>
    <t>Liane Manipulação De Formulas Ltda Epp</t>
  </si>
  <si>
    <t>2.1.1.01.193</t>
  </si>
  <si>
    <t>Avenida Materiais Para Construção Ltda.</t>
  </si>
  <si>
    <t>2.1.1.01.203</t>
  </si>
  <si>
    <t>S.R.E. Da Nobrega Resistências Elétricas</t>
  </si>
  <si>
    <t>2.1.1.01.205</t>
  </si>
  <si>
    <t>R.P. Comercio De Materias Hospitalares L</t>
  </si>
  <si>
    <t>2.1.1.01.208</t>
  </si>
  <si>
    <t>Comercial Cirurgica Rioclarense</t>
  </si>
  <si>
    <t>2.1.1.01.210</t>
  </si>
  <si>
    <t>Dupatri Hospitalar Com Imp Exp Ltda.-Cat</t>
  </si>
  <si>
    <t>2.1.1.01.212</t>
  </si>
  <si>
    <t>Serralat Laticínios Ltda</t>
  </si>
  <si>
    <t>2.1.1.01.231</t>
  </si>
  <si>
    <t>Vida Com. e Distrib. de Artigos Laborat.</t>
  </si>
  <si>
    <t>2.1.1.01.288</t>
  </si>
  <si>
    <t>Dobber Com. E Representações Ltda.</t>
  </si>
  <si>
    <t>2.1.1.01.292</t>
  </si>
  <si>
    <t>John Cassio Crispim Baldin Prod. De Limp</t>
  </si>
  <si>
    <t>2.1.1.01.293</t>
  </si>
  <si>
    <t>Seven Fórmulas Quimioterápicas Ltda.</t>
  </si>
  <si>
    <t>2.1.1.01.298</t>
  </si>
  <si>
    <t>Soquímica Laboratórios Ltda.</t>
  </si>
  <si>
    <t>2.1.1.01.305</t>
  </si>
  <si>
    <t>Los Angeles Artigos De Proteção Ltda - M</t>
  </si>
  <si>
    <t>2.1.1.01.315</t>
  </si>
  <si>
    <t>Nutri Arthi Comercial Ltda - ME</t>
  </si>
  <si>
    <t>2.1.1.01.317</t>
  </si>
  <si>
    <t>Sodrogas Distr. Med. Mat. Medico-Hosp. L</t>
  </si>
  <si>
    <t>2.1.1.01.326</t>
  </si>
  <si>
    <t>Eurofarma Laboratorios Ltda.</t>
  </si>
  <si>
    <t>2.1.1.01.334</t>
  </si>
  <si>
    <t>Sulmedic Com. de Medicamentos LTDA</t>
  </si>
  <si>
    <t>2.1.1.01.339</t>
  </si>
  <si>
    <t>Rosana Da Silva Com. De Curtinas E Persi</t>
  </si>
  <si>
    <t>2.1.1.01.365</t>
  </si>
  <si>
    <t>Drogavida Comercial De Drogas Ltda.</t>
  </si>
  <si>
    <t>2.1.1.01.369</t>
  </si>
  <si>
    <t>Supermed Com. E Imp. De Prod. Med. E Hos</t>
  </si>
  <si>
    <t>2.1.1.01.384</t>
  </si>
  <si>
    <t>Injex - Indústria Cirúrgica LTDA</t>
  </si>
  <si>
    <t>2.1.1.01.410</t>
  </si>
  <si>
    <t>L.A.R. Comercio De Prod. De Hig. E Servi</t>
  </si>
  <si>
    <t>2.1.1.01.412</t>
  </si>
  <si>
    <t>Caçola Embalagens Ltda.</t>
  </si>
  <si>
    <t>2.1.1.01.415</t>
  </si>
  <si>
    <t>MRA Comercio De Intrumentos Eletronicos</t>
  </si>
  <si>
    <t>2.1.1.01.425</t>
  </si>
  <si>
    <t>Cirúrgica São José Ltda</t>
  </si>
  <si>
    <t>2.1.1.01.432</t>
  </si>
  <si>
    <t>Ativa Comercial Hospitalar Ltda.</t>
  </si>
  <si>
    <t>2.1.1.01.434</t>
  </si>
  <si>
    <t>Medilar Imp. Dist. Prod. Med. Hospitalar</t>
  </si>
  <si>
    <t>2.1.1.01.439</t>
  </si>
  <si>
    <t>CM Hospitalar Ltda</t>
  </si>
  <si>
    <t>2.1.1.01.441</t>
  </si>
  <si>
    <t>CM Hospitalar Ltda (RP)</t>
  </si>
  <si>
    <t>2.1.1.01.461</t>
  </si>
  <si>
    <t>Crismed Comercial Hospitalar LTDA</t>
  </si>
  <si>
    <t>2.1.1.01.463</t>
  </si>
  <si>
    <t>Soma/SP Produtos Hospitalares Ltda</t>
  </si>
  <si>
    <t>2.1.1.01.471</t>
  </si>
  <si>
    <t>Polo Cirúrgico Ltda - ME</t>
  </si>
  <si>
    <t>2.1.1.01.477</t>
  </si>
  <si>
    <t>Farma Vision Distribuidora Medicamentos</t>
  </si>
  <si>
    <t>2.1.1.01.480</t>
  </si>
  <si>
    <t>Cristal Distribuidora de Medicamentos</t>
  </si>
  <si>
    <t>2.1.1.01.490</t>
  </si>
  <si>
    <t>Labor Import Com Imp Exp Ltda</t>
  </si>
  <si>
    <t>2.1.1.01.491</t>
  </si>
  <si>
    <t>Bioline Comercial Ltda.</t>
  </si>
  <si>
    <t>2.1.1.01.510</t>
  </si>
  <si>
    <t>Nova Hospitalar Com e Imp de Prod Hosp</t>
  </si>
  <si>
    <t>2.1.1.01.511</t>
  </si>
  <si>
    <t>Cirurgica Brasil Coml. Imp. Ltda.</t>
  </si>
  <si>
    <t>2.1.1.01.514</t>
  </si>
  <si>
    <t>M. P. Comercio de Materiais Hospitalares</t>
  </si>
  <si>
    <t>2.1.1.01.524</t>
  </si>
  <si>
    <t>Anima Color Mkt Promocional Ltda</t>
  </si>
  <si>
    <t>2.1.1.01.526</t>
  </si>
  <si>
    <t>Hdl Log. Hosp. Ltda.</t>
  </si>
  <si>
    <t>2.1.1.01.543</t>
  </si>
  <si>
    <t>Polar Fix Ind E Com De Prod Hosp Ltda</t>
  </si>
  <si>
    <t>2.1.1.01.562</t>
  </si>
  <si>
    <t>Integralmed Comercio e Prod Ltda</t>
  </si>
  <si>
    <t>2.1.1.01.576</t>
  </si>
  <si>
    <t>Comércio de Carimbos Sticca Ltda. - ME</t>
  </si>
  <si>
    <t>2.1.1.01.578</t>
  </si>
  <si>
    <t>Welldone Assistencia Laboratorial Eireli</t>
  </si>
  <si>
    <t>2.1.1.01.603</t>
  </si>
  <si>
    <t>Farmater Medicamentos Ltda</t>
  </si>
  <si>
    <t>2.1.1.01.650</t>
  </si>
  <si>
    <t>Da Silva &amp; Ferezin Com. Mat. Eletricos</t>
  </si>
  <si>
    <t>2.1.1.01.654</t>
  </si>
  <si>
    <t>Global Ar Comércio de Refrogeração Ltda.</t>
  </si>
  <si>
    <t>2.1.1.01.662</t>
  </si>
  <si>
    <t>Multifarma Comercial Ltda</t>
  </si>
  <si>
    <t>2.1.1.01.693</t>
  </si>
  <si>
    <t>RM Produtos Higiene e Limpeza Ltda Me</t>
  </si>
  <si>
    <t>2.1.1.01.696</t>
  </si>
  <si>
    <t>Helianto Farmaceutica Ltda EPP</t>
  </si>
  <si>
    <t>2.1.1.01.702</t>
  </si>
  <si>
    <t>Werbran Distribuidora de Medicamentos Lt</t>
  </si>
  <si>
    <t>2.1.1.01.713</t>
  </si>
  <si>
    <t>Oncovit Distrib.Medicamentos Ltda</t>
  </si>
  <si>
    <t>2.1.1.01.774</t>
  </si>
  <si>
    <t>S.J.Prod.Quimicos Ltda</t>
  </si>
  <si>
    <t>2.1.1.01.779</t>
  </si>
  <si>
    <t>Riaade Suprimentos Medicos Ltda</t>
  </si>
  <si>
    <t>2.1.1.01.783</t>
  </si>
  <si>
    <t>Sonia Regina Gomes Barbosa Me</t>
  </si>
  <si>
    <t>2.1.1.01.787</t>
  </si>
  <si>
    <t>Isalain Distrib. Prod. Alimenticios Ltda</t>
  </si>
  <si>
    <t>2.1.1.01.803</t>
  </si>
  <si>
    <t>Spider Tecnologia Ind.Com.Ltda</t>
  </si>
  <si>
    <t>2.1.1.01.852</t>
  </si>
  <si>
    <t>Medical Farma Produtos Farmaceuticos</t>
  </si>
  <si>
    <t>2.1.1.01.868</t>
  </si>
  <si>
    <t>Halex Istar Ind Farmacêutica Ltda</t>
  </si>
  <si>
    <t>2.1.1.01.876</t>
  </si>
  <si>
    <t>Ticket Etiquestas Adesivas Ltda</t>
  </si>
  <si>
    <t>2.1.1.01.899</t>
  </si>
  <si>
    <t>Belive Comércio de Prod. Hosp. LTDA EPP</t>
  </si>
  <si>
    <t>2.1.1.01.902</t>
  </si>
  <si>
    <t>Lumiar Health Builders Equip. Hosp. LTDA</t>
  </si>
  <si>
    <t>2.1.1.01.919</t>
  </si>
  <si>
    <t>Viva Produtos Hospitalares LTDA</t>
  </si>
  <si>
    <t>2.1.1.01.923</t>
  </si>
  <si>
    <t>Acacia Comércio de Medicamentos LTDA</t>
  </si>
  <si>
    <t>2.1.1.01.928</t>
  </si>
  <si>
    <t>Dina Aparecida C. S. ME - Armarinhos</t>
  </si>
  <si>
    <t>2.1.1.01.939</t>
  </si>
  <si>
    <t>Olidef CZ Ind. Ap. Hosp. LTDA</t>
  </si>
  <si>
    <t>2.1.1.01.949</t>
  </si>
  <si>
    <t>Volgen Hospitalar LTDA ME</t>
  </si>
  <si>
    <t>2.1.1.01.959</t>
  </si>
  <si>
    <t>Diag Solution Artigos Médicos Ltda</t>
  </si>
  <si>
    <t>2.1.1.01.999</t>
  </si>
  <si>
    <t>Diversos - Fornecedores Bens e Materiais</t>
  </si>
  <si>
    <t>2.1.1.02</t>
  </si>
  <si>
    <t>Fornecedores de Serv. Médicos PF</t>
  </si>
  <si>
    <t>2.1.1.02.004</t>
  </si>
  <si>
    <t>Angelo Gustavo Zucca Mathes</t>
  </si>
  <si>
    <t>2.1.1.02.035</t>
  </si>
  <si>
    <t>Joel Calchichi Rigo</t>
  </si>
  <si>
    <t>2.1.1.02.056</t>
  </si>
  <si>
    <t>João Cornicelli</t>
  </si>
  <si>
    <t>2.1.1.02.111</t>
  </si>
  <si>
    <t>Esidir José Faccio</t>
  </si>
  <si>
    <t>2.1.1.02.165</t>
  </si>
  <si>
    <t>Heitor Ricardo Cosiski Marana</t>
  </si>
  <si>
    <t>2.1.1.02.173</t>
  </si>
  <si>
    <t>Gerson Felisbino Dos Reis</t>
  </si>
  <si>
    <t>2.1.1.02.238</t>
  </si>
  <si>
    <t>Luiz Arthur Z.Galvão Cesar</t>
  </si>
  <si>
    <t>2.1.1.02.247</t>
  </si>
  <si>
    <t>Wagner S.Shimazaki</t>
  </si>
  <si>
    <t>2.1.1.02.255</t>
  </si>
  <si>
    <t>Paula Sandra R. Cuginotti</t>
  </si>
  <si>
    <t>2.1.1.02.274</t>
  </si>
  <si>
    <t>Gustavo Antonio Neppelenbroek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</si>
  <si>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</si>
  <si>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</si>
  <si>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</si>
  <si>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</si>
  <si>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</si>
  <si>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</si>
  <si>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</si>
  <si>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</si>
  <si>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</si>
  <si>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</si>
  <si>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</si>
  <si>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</si>
  <si>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</si>
  <si>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</si>
  <si>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2.1.1.02.396</t>
  </si>
  <si>
    <t>Maria Betânia Calzavara Lemos</t>
  </si>
  <si>
    <t>2.1.1.02.451</t>
  </si>
  <si>
    <t>Lucas Albieri</t>
  </si>
  <si>
    <t>2.1.1.02.454</t>
  </si>
  <si>
    <t>Douglas A. de Carvalho</t>
  </si>
  <si>
    <t>2.1.1.02.456</t>
  </si>
  <si>
    <t>Frederico de A. Soares</t>
  </si>
  <si>
    <t>2.1.1.02.493</t>
  </si>
  <si>
    <t>Ana Carolina Costa da Silva</t>
  </si>
  <si>
    <t>2.1.1.02.532</t>
  </si>
  <si>
    <t>Ricardo Alexandre Silveira</t>
  </si>
  <si>
    <t>2.1.1.02.536</t>
  </si>
  <si>
    <t>Miguel Francisco Julio Neto</t>
  </si>
  <si>
    <t>2.1.1.02.554</t>
  </si>
  <si>
    <t>Bruna Alessandra da Silva</t>
  </si>
  <si>
    <t>2.1.1.02.569</t>
  </si>
  <si>
    <t>Graziela Cruz e Silva</t>
  </si>
  <si>
    <t>2.1.1.02.598</t>
  </si>
  <si>
    <t>Veridiana Verzignassi</t>
  </si>
  <si>
    <t>2.1.1.02.606</t>
  </si>
  <si>
    <t>Jose Eduardo Chufalo</t>
  </si>
  <si>
    <t>2.1.1.02.607</t>
  </si>
  <si>
    <t>David Leite Fortes</t>
  </si>
  <si>
    <t>2.1.1.02.623</t>
  </si>
  <si>
    <t>Allana Campos Alves</t>
  </si>
  <si>
    <t>2.1.1.03</t>
  </si>
  <si>
    <t>Fornecedores Serv. Médicos PJ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</si>
  <si>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</si>
  <si>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</si>
  <si>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</si>
  <si>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</si>
  <si>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</si>
  <si>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</si>
  <si>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2.1.1.03.013</t>
  </si>
  <si>
    <t>Cep Centro De Ginecologia E End.</t>
  </si>
  <si>
    <t>2.1.1.03.016</t>
  </si>
  <si>
    <t>Clinica Marques S/C Ltda.</t>
  </si>
  <si>
    <t>2.1.1.03.017</t>
  </si>
  <si>
    <t>Clínica Vida S/C Ltda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</si>
  <si>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</si>
  <si>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</si>
  <si>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</si>
  <si>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</si>
  <si>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</si>
  <si>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</si>
  <si>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2.1.1.03.032</t>
  </si>
  <si>
    <t>Instituto Patologia E Citologia Prof.Dr.</t>
  </si>
  <si>
    <t>2.1.1.03.034</t>
  </si>
  <si>
    <t>Instituto Paulista De Otorrinorologia</t>
  </si>
  <si>
    <t>2.1.1.03.035</t>
  </si>
  <si>
    <t>Ismael, Rojas &amp; Bernardes Ltda.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</si>
  <si>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</si>
  <si>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</si>
  <si>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</si>
  <si>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</si>
  <si>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</si>
  <si>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</si>
  <si>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</si>
  <si>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</si>
  <si>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</si>
  <si>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</si>
  <si>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2.1.1.03.055</t>
  </si>
  <si>
    <t>Serviço Hemoterapia São Francisco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</si>
  <si>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</si>
  <si>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</si>
  <si>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</si>
  <si>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</si>
  <si>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</si>
  <si>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</si>
  <si>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</si>
  <si>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</si>
  <si>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</si>
  <si>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</si>
  <si>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</si>
  <si>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</si>
  <si>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</si>
  <si>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</si>
  <si>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2.1.1.03.094</t>
  </si>
  <si>
    <t>Barbi &amp; Graça S/S</t>
  </si>
  <si>
    <t>2.1.1.03.095</t>
  </si>
  <si>
    <t>Preserve-se Prestação De Serviços Médico</t>
  </si>
  <si>
    <t>2.1.1.03.099</t>
  </si>
  <si>
    <t>Orthos Clínica - Ortopedia E Psicologia</t>
  </si>
  <si>
    <t>2.1.1.03.100</t>
  </si>
  <si>
    <t>Pontelli &amp; Scialom Serviços Médicos Ltda</t>
  </si>
  <si>
    <t>2.1.1.03.103</t>
  </si>
  <si>
    <t>Derma Plena Clínica Médica S/S</t>
  </si>
  <si>
    <t>2.1.1.03.120</t>
  </si>
  <si>
    <t>CEORT - Centro Espec. Ortopedia Traumato</t>
  </si>
  <si>
    <t>2.1.1.03.125</t>
  </si>
  <si>
    <t>Comerp Coop. Trabalho Medico Rib Preto</t>
  </si>
  <si>
    <t>2.1.1.03.126</t>
  </si>
  <si>
    <t>D Ferratone Serviços Medicos Ltda ME</t>
  </si>
  <si>
    <t>2.1.1.03.127</t>
  </si>
  <si>
    <t>Clinica Medica Materbella SS</t>
  </si>
  <si>
    <t>2.1.1.03.130</t>
  </si>
  <si>
    <t>VHP Consultoria e Serviços Medicos</t>
  </si>
  <si>
    <t>2.1.1.03.136</t>
  </si>
  <si>
    <t>Clinica Med. Ramiro e Buzato Soc Simples</t>
  </si>
  <si>
    <t>2.1.1.03.142</t>
  </si>
  <si>
    <t>Queiroz Filho Ortoped. Traumatolog. S/S</t>
  </si>
  <si>
    <t>2.1.1.03.146</t>
  </si>
  <si>
    <t>SLT Serviços Médicos LTDA</t>
  </si>
  <si>
    <t>2.1.1.03.150</t>
  </si>
  <si>
    <t>PR de Oliveira Clínica Médica LTDA EPP</t>
  </si>
  <si>
    <t>2.1.1.03.163</t>
  </si>
  <si>
    <t>Clínica Von Sehn Ltda</t>
  </si>
  <si>
    <t>2.1.1.03.167</t>
  </si>
  <si>
    <t>Martins &amp; Martins Serviços Médicos LTDA</t>
  </si>
  <si>
    <t>2.1.1.03.171</t>
  </si>
  <si>
    <t>JPH Clínica Médica LTDA ME</t>
  </si>
  <si>
    <t>2.1.1.03.174</t>
  </si>
  <si>
    <t>Sbicca e Martinez Serviços Médicos LTDA</t>
  </si>
  <si>
    <t>2.1.1.03.175</t>
  </si>
  <si>
    <t>João Francisco Franze Clinica Medica</t>
  </si>
  <si>
    <t>2.1.1.03.179</t>
  </si>
  <si>
    <t>Escuta Fonoaudiologia LTDA</t>
  </si>
  <si>
    <t>2.1.1.03.185</t>
  </si>
  <si>
    <t>R &amp; R Médicos Associados S/C LTDA</t>
  </si>
  <si>
    <t>2.1.1.03.189</t>
  </si>
  <si>
    <t>Clínica Cravinhos S/S LTDA</t>
  </si>
  <si>
    <t>2.1.1.03.192</t>
  </si>
  <si>
    <t>DL Serviços Médicos LTDA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</si>
  <si>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</si>
  <si>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</si>
  <si>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</si>
  <si>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</si>
  <si>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</si>
  <si>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</si>
  <si>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2.1.1.03.203</t>
  </si>
  <si>
    <t>JSBO Serviços Médicos S/S LTDA</t>
  </si>
  <si>
    <t>2.1.1.03.209</t>
  </si>
  <si>
    <t>Luca Vilela Clínica Médica LTDA ME</t>
  </si>
  <si>
    <t>2.1.1.03.211</t>
  </si>
  <si>
    <t>Terapia Intensiva RP Serviços Médicos</t>
  </si>
  <si>
    <t>2.1.1.03.212</t>
  </si>
  <si>
    <t>Pignatti Clinica de Estetica Ltda</t>
  </si>
  <si>
    <t>2.1.1.03.214</t>
  </si>
  <si>
    <t>Jivago Jorge Scandiuzzi Eireli - Me</t>
  </si>
  <si>
    <t>2.1.1.03.215</t>
  </si>
  <si>
    <t>Marcos Antonio Marton Filho EIRELI</t>
  </si>
  <si>
    <t>2.1.1.03.221</t>
  </si>
  <si>
    <t>Scandiuzzi e Berno LTDA</t>
  </si>
  <si>
    <t>2.1.1.03.249</t>
  </si>
  <si>
    <t>LF Sousa Serviços Médicos EIRELI</t>
  </si>
  <si>
    <t>2.1.1.03.259</t>
  </si>
  <si>
    <t>CAMERP Centro de Atend Med de RP Ltda</t>
  </si>
  <si>
    <t>2.1.1.03.266</t>
  </si>
  <si>
    <t>Mario Henrique Tomazella Eireli</t>
  </si>
  <si>
    <t>2.1.1.03.272</t>
  </si>
  <si>
    <t>FAL Clinica Médica Eireli</t>
  </si>
  <si>
    <t>2.1.1.03.273</t>
  </si>
  <si>
    <t>Camila Picelli Fernandes - ME</t>
  </si>
  <si>
    <t>2.1.1.03.278</t>
  </si>
  <si>
    <t>RF Cury Telemedicina Consult. Neurof.</t>
  </si>
  <si>
    <t>2.1.1.03.298</t>
  </si>
  <si>
    <t>GMED Saúde EIRELI - ME</t>
  </si>
  <si>
    <t>2.1.1.03.306</t>
  </si>
  <si>
    <t>Sorrentino &amp; Mendes Clinica Medica Ltda.</t>
  </si>
  <si>
    <t>2.1.1.03.323</t>
  </si>
  <si>
    <t>Pamplona Serv. Med. Ltda</t>
  </si>
  <si>
    <t>2.1.1.03.329</t>
  </si>
  <si>
    <t>Rassi &amp; Maia Serviços Médicos LTDA</t>
  </si>
  <si>
    <t>2.1.1.03.340</t>
  </si>
  <si>
    <t>Crysostomo Clinica Medica Eireli</t>
  </si>
  <si>
    <t>2.1.1.03.341</t>
  </si>
  <si>
    <t>Guilherme C. de A. Cardoso ME</t>
  </si>
  <si>
    <t>2.1.1.03.346</t>
  </si>
  <si>
    <t>Rodrigues Catureli Serviços Medicos Ltda</t>
  </si>
  <si>
    <t>2.1.1.03.357</t>
  </si>
  <si>
    <t>AM Beraldo Serviços Médicos LTDA ME</t>
  </si>
  <si>
    <t>2.1.1.03.358</t>
  </si>
  <si>
    <t>L B F Serviços Médicos EIRELI</t>
  </si>
  <si>
    <t>2.1.1.03.359</t>
  </si>
  <si>
    <t>Rufato &amp; Sales S/S LTDA ME</t>
  </si>
  <si>
    <t>2.1.1.03.368</t>
  </si>
  <si>
    <t>Victoria Dias Serv. Med. S/S</t>
  </si>
  <si>
    <t>2.1.1.03.371</t>
  </si>
  <si>
    <t>Clin. Med. Louzada Moura LTDA</t>
  </si>
  <si>
    <t>2.1.1.03.374</t>
  </si>
  <si>
    <t>Faria &amp; Guimarães Serv. Méd. LTDA</t>
  </si>
  <si>
    <t>2.1.1.03.376</t>
  </si>
  <si>
    <t>Panazzolo Oliveira e Cia. LTDA</t>
  </si>
  <si>
    <t>2.1.1.03.388</t>
  </si>
  <si>
    <t>J A F F Silva Serv. Méd. S/S LTDA</t>
  </si>
  <si>
    <t>2.1.1.03.389</t>
  </si>
  <si>
    <t>A.G. Rezende Lopes Serv. Méd. LTDA</t>
  </si>
  <si>
    <t>2.1.1.03.390</t>
  </si>
  <si>
    <t>Mafran Serv. Méd. LTDA</t>
  </si>
  <si>
    <t>2.1.1.03.408</t>
  </si>
  <si>
    <t>Sebba &amp; Vega Pneum. e Endosc. Resp. S/S</t>
  </si>
  <si>
    <t>2.1.1.03.414</t>
  </si>
  <si>
    <t>Oliveira Braga RP Serviços Medicos Ltda</t>
  </si>
  <si>
    <t>2.1.1.03.425</t>
  </si>
  <si>
    <t>Techcapital Diag &amp; Equip Med Hosp Ltda</t>
  </si>
  <si>
    <t>2.1.1.03.427</t>
  </si>
  <si>
    <t>M C P Saito Medicina Integrada</t>
  </si>
  <si>
    <t>2.1.1.03.430</t>
  </si>
  <si>
    <t>Kma Clinica Pediatrica S/S Ltda</t>
  </si>
  <si>
    <t>2.1.1.03.432</t>
  </si>
  <si>
    <t>Daniel Arces Serv. Méd. e Nutricionais</t>
  </si>
  <si>
    <t>2.1.1.03.434</t>
  </si>
  <si>
    <t>H.C.I. - Hemod. e Cardio. Invasiva S/S</t>
  </si>
  <si>
    <t>2.1.1.03.438</t>
  </si>
  <si>
    <t>Eu Ttum Yang Serviços Médicos EIRELI</t>
  </si>
  <si>
    <t>2.1.1.03.439</t>
  </si>
  <si>
    <t>Meucci Serviços Médicos LTDA</t>
  </si>
  <si>
    <t>2.1.1.03.442</t>
  </si>
  <si>
    <t>Ferrao Serviços Medicos Eireli</t>
  </si>
  <si>
    <t>2.1.1.03.453</t>
  </si>
  <si>
    <t>MBLM Serviços Medicos Ltda</t>
  </si>
  <si>
    <t>2.1.1.03.461</t>
  </si>
  <si>
    <t>Renata Haikal Serviços Medicos Eireli</t>
  </si>
  <si>
    <t>2.1.1.03.468</t>
  </si>
  <si>
    <t>T.Casimiro Serviços Médicos Ltda</t>
  </si>
  <si>
    <t>2.1.1.03.471</t>
  </si>
  <si>
    <t>Clinical Pediatric Ltda</t>
  </si>
  <si>
    <t>2.1.1.03.474</t>
  </si>
  <si>
    <t>SENERP - Serv de Nefrologia de Rib Preto</t>
  </si>
  <si>
    <t>2.1.1.03.476</t>
  </si>
  <si>
    <t>Angela Filomena Devito &amp; Cia Ltda</t>
  </si>
  <si>
    <t>2.1.1.03.484</t>
  </si>
  <si>
    <t>Natalia Albino Garcia Eireli</t>
  </si>
  <si>
    <t>2.1.1.03.491</t>
  </si>
  <si>
    <t>Baruffi Med Eireli</t>
  </si>
  <si>
    <t>2.1.1.03.505</t>
  </si>
  <si>
    <t>Agra e Ferreira Infecto Ltda</t>
  </si>
  <si>
    <t>2.1.1.03.512</t>
  </si>
  <si>
    <t>Aleantonio Serviços Medicos Ltda</t>
  </si>
  <si>
    <t>2.1.1.03.517</t>
  </si>
  <si>
    <t>Giovanna Flavia Bin de Souza Ltda</t>
  </si>
  <si>
    <t>2.1.1.03.519</t>
  </si>
  <si>
    <t>Instituto Médico Dr Manoel Britto Brugos</t>
  </si>
  <si>
    <t>2.1.1.03.521</t>
  </si>
  <si>
    <t>Mendes Silveira Serviços Médicos Ltda</t>
  </si>
  <si>
    <t>2.1.1.03.528</t>
  </si>
  <si>
    <t>Saude Med Serviços Médicos Ltda</t>
  </si>
  <si>
    <t>2.1.1.03.529</t>
  </si>
  <si>
    <t>Paz Leal Serviços Médicos - Eireli</t>
  </si>
  <si>
    <t>2.1.1.03.530</t>
  </si>
  <si>
    <t>Grisotto e Maekawa Clínica Médica LTDA</t>
  </si>
  <si>
    <t>2.1.1.03.533</t>
  </si>
  <si>
    <t>TS Prestadoras de Serviços Médicos Ltda</t>
  </si>
  <si>
    <t>2.1.1.03.542</t>
  </si>
  <si>
    <t>Belguerand e Dantas Serviços Méd Ltda</t>
  </si>
  <si>
    <t>2.1.1.03.548</t>
  </si>
  <si>
    <t>Up Prestadora de Serviços Médicos Ltda</t>
  </si>
  <si>
    <t>2.1.1.03.551</t>
  </si>
  <si>
    <t>Eduarda Abduch Sanches e Serv. Méd. Ltda</t>
  </si>
  <si>
    <t>2.1.1.03.552</t>
  </si>
  <si>
    <t>Pedro Naufal Serviços Médicos Ltda</t>
  </si>
  <si>
    <t>2.1.1.03.555</t>
  </si>
  <si>
    <t>Medprime Ribeirao Serviços Médicos Ltda</t>
  </si>
  <si>
    <t>2.1.1.03.556</t>
  </si>
  <si>
    <t>GD Serviços Médico LTDA</t>
  </si>
  <si>
    <t>2.1.1.03.558</t>
  </si>
  <si>
    <t>IGM Serviços Médicos Ltda</t>
  </si>
  <si>
    <t>2.1.1.03.563</t>
  </si>
  <si>
    <t>E. Saab Medicina Integrativa Ltda</t>
  </si>
  <si>
    <t>2.1.1.03.565</t>
  </si>
  <si>
    <t>Nogueira Barros Clinica Medica S/S Ltda</t>
  </si>
  <si>
    <t>2.1.1.03.567</t>
  </si>
  <si>
    <t>Silvestre &amp; Cardin Serviços Médicos Ltda</t>
  </si>
  <si>
    <t>2.1.1.03.574</t>
  </si>
  <si>
    <t>Carramona Gonçalves Serviços Méd Ltda</t>
  </si>
  <si>
    <t>2.1.1.03.575</t>
  </si>
  <si>
    <t>Acmoraes Prestadora de Serv Médicos Ltda</t>
  </si>
  <si>
    <t>2.1.1.03.577</t>
  </si>
  <si>
    <t>Pvms Prestadora de Serviços Médicos Ltda</t>
  </si>
  <si>
    <t>2.1.1.03.578</t>
  </si>
  <si>
    <t>Melo Serviços Médicos e Sáude Ltda</t>
  </si>
  <si>
    <t>2.1.1.03.583</t>
  </si>
  <si>
    <t>Sapientiae Soluções Médicas Ltda</t>
  </si>
  <si>
    <t>2.1.1.03.585</t>
  </si>
  <si>
    <t>Br Santos Serviços Médicos Ltda</t>
  </si>
  <si>
    <t>2.1.1.03.589</t>
  </si>
  <si>
    <t>Erika Keiko Misugi Clinica Médica Eireli</t>
  </si>
  <si>
    <t>2.1.1.03.591</t>
  </si>
  <si>
    <t>Clinica Médica Nunes - Eireli</t>
  </si>
  <si>
    <t>2.1.1.03.592</t>
  </si>
  <si>
    <t>São Francisco Sist de Saúde Soc Emp Ltda</t>
  </si>
  <si>
    <t>2.1.1.03.593</t>
  </si>
  <si>
    <t>D.O Prestadora de Serviços Médicos Ltda</t>
  </si>
  <si>
    <t>2.1.1.03.600</t>
  </si>
  <si>
    <t>Varussa Claro Serviços Médicos Ltda</t>
  </si>
  <si>
    <t>2.1.1.03.602</t>
  </si>
  <si>
    <t>Castro Serviços Médicos LTDA</t>
  </si>
  <si>
    <t>2.1.1.03.611</t>
  </si>
  <si>
    <t>Garotti Atendimento e Serv. Méd. LTDA</t>
  </si>
  <si>
    <t>2.1.1.03.614</t>
  </si>
  <si>
    <t>Egj Clínica Médica LTDA</t>
  </si>
  <si>
    <t>2.1.1.03.615</t>
  </si>
  <si>
    <t>Clínica Médica HS S/s</t>
  </si>
  <si>
    <t>2.1.1.03.616</t>
  </si>
  <si>
    <t>Bastos da Cunha Médicos Associados</t>
  </si>
  <si>
    <t>2.1.1.03.618</t>
  </si>
  <si>
    <t>Stracieri Serviços Médicos S/s</t>
  </si>
  <si>
    <t>2.1.1.03.621</t>
  </si>
  <si>
    <t>Vitta Medicina Integrativa LTDA</t>
  </si>
  <si>
    <t>2.1.1.03.627</t>
  </si>
  <si>
    <t>L.S.G Serviços Médicos Ltda</t>
  </si>
  <si>
    <t>2.1.1.03.629</t>
  </si>
  <si>
    <t>Brenno Vasconcelos Faria Serv. Med. Ltda</t>
  </si>
  <si>
    <t>2.1.1.03.639</t>
  </si>
  <si>
    <t>L.L.A Lopes Serviços Médicos Ltda</t>
  </si>
  <si>
    <t>2.1.1.03.640</t>
  </si>
  <si>
    <t>Gahelpa Serviços Médicos Ltda</t>
  </si>
  <si>
    <t>2.1.1.03.649</t>
  </si>
  <si>
    <t>Carpe Vita Serviços Médicos Ltda</t>
  </si>
  <si>
    <t>2.1.1.03.655</t>
  </si>
  <si>
    <t>Igor Alves Serviços Médicos Ltda</t>
  </si>
  <si>
    <t>2.1.1.03.668</t>
  </si>
  <si>
    <t>M Ferro Serviços Médicos Ltda</t>
  </si>
  <si>
    <t>2.1.1.03.674</t>
  </si>
  <si>
    <t>Llm Serviços Médicos Ltda</t>
  </si>
  <si>
    <t>2.1.1.03.675</t>
  </si>
  <si>
    <t>Samuel Farah Ser. Médicos Eirelli</t>
  </si>
  <si>
    <t>2.1.1.03.676</t>
  </si>
  <si>
    <t>Melo &amp; Carvalho Assistencia Médica Ltda</t>
  </si>
  <si>
    <t>2.1.1.03.690</t>
  </si>
  <si>
    <t>Antonini Serviços Medicos Ltda</t>
  </si>
  <si>
    <t>2.1.1.03.691</t>
  </si>
  <si>
    <t>Graciela Rocha Merino</t>
  </si>
  <si>
    <t>2.1.1.03.695</t>
  </si>
  <si>
    <t>Cayo Felipe Rezende Clinica Medica ME</t>
  </si>
  <si>
    <t>2.1.1.03.702</t>
  </si>
  <si>
    <t>I M Prestadora de Serviços Medicos Ltda</t>
  </si>
  <si>
    <t>2.1.1.03.703</t>
  </si>
  <si>
    <t>Saude &amp; Vida Serviços Medicos Ltda</t>
  </si>
  <si>
    <t>2.1.1.03.711</t>
  </si>
  <si>
    <t>Luciana Moraes dos Santos Serv.Med. Ltda</t>
  </si>
  <si>
    <t>2.1.1.03.712</t>
  </si>
  <si>
    <t>Marina Soccal da Silva Ltda</t>
  </si>
  <si>
    <t>2.1.1.03.716</t>
  </si>
  <si>
    <t>Yuri Takata Clinica Médica Eireli</t>
  </si>
  <si>
    <t>2.1.1.03.721</t>
  </si>
  <si>
    <t>Fujisan Cen. de Hemot. e Hemato do Ceara</t>
  </si>
  <si>
    <t>2.1.1.03.722</t>
  </si>
  <si>
    <t>A Maestri Serviços Médicos Ltda.</t>
  </si>
  <si>
    <t>2.1.1.03.724</t>
  </si>
  <si>
    <t>Vieira de Andrade Serviços Médicos Ltda</t>
  </si>
  <si>
    <t>2.1.1.03.731</t>
  </si>
  <si>
    <t>KOM Serviços Médicos Ltda</t>
  </si>
  <si>
    <t>2.1.1.03.734</t>
  </si>
  <si>
    <t>MPP Serviços Médicos Ltda</t>
  </si>
  <si>
    <t>2.1.1.03.738</t>
  </si>
  <si>
    <t>RPS Serviços Médicos Ltda</t>
  </si>
  <si>
    <t>2.1.1.03.740</t>
  </si>
  <si>
    <t>PB Serviços Médicos e Hospitalares Ltda</t>
  </si>
  <si>
    <t>2.1.1.03.741</t>
  </si>
  <si>
    <t>Css Prestadora de Serviços Medicos  Ltda</t>
  </si>
  <si>
    <t>2.1.1.03.747</t>
  </si>
  <si>
    <t>PRIETO MARTINS SERVIÇOS MEDICOS LTDA</t>
  </si>
  <si>
    <t>2.1.1.03.748</t>
  </si>
  <si>
    <t>SAVINGHOPE SERVIÇOS MEDICOS LTDA</t>
  </si>
  <si>
    <t>2.1.1.03.753</t>
  </si>
  <si>
    <t>Dra Joyce Bisinoto Serviços Médicos Ltda</t>
  </si>
  <si>
    <t>2.1.1.03.757</t>
  </si>
  <si>
    <t>MI Medical Ltda</t>
  </si>
  <si>
    <t>2.1.1.03.766</t>
  </si>
  <si>
    <t>Pigozzi Serviços Médicos Ltda</t>
  </si>
  <si>
    <t>2.1.1.03.770</t>
  </si>
  <si>
    <t>Beatriz Goncalves Andrade Serv.Med. Ltda</t>
  </si>
  <si>
    <t>2.1.1.03.771</t>
  </si>
  <si>
    <t>FR Serviços Médicos Ltda</t>
  </si>
  <si>
    <t>2.1.1.03.776</t>
  </si>
  <si>
    <t>Santos Aranas Serviços Médicos Ltda</t>
  </si>
  <si>
    <t>2.1.1.03.780</t>
  </si>
  <si>
    <t>Meira e Fortes Clinica Médica S/S</t>
  </si>
  <si>
    <t>2.1.1.03.785</t>
  </si>
  <si>
    <t>Brianez Médicos Associados Ltda</t>
  </si>
  <si>
    <t>2.1.1.03.795</t>
  </si>
  <si>
    <t>LS Paulistana Ass e Consul. em Saude Ltd</t>
  </si>
  <si>
    <t>2.1.1.03.801</t>
  </si>
  <si>
    <t>Krubniki Ferraz Servicos Medicos Ltda</t>
  </si>
  <si>
    <t>2.1.1.03.816</t>
  </si>
  <si>
    <t>Pignoli Benzi Clinica Medica Ltda</t>
  </si>
  <si>
    <t>2.1.1.03.824</t>
  </si>
  <si>
    <t>MR Serviços Medicos Ltda</t>
  </si>
  <si>
    <t>2.1.1.03.825</t>
  </si>
  <si>
    <t>Serviços Medicos GFMED Ltda</t>
  </si>
  <si>
    <t>2.1.1.03.830</t>
  </si>
  <si>
    <t>Dalrosso Serviços Medicos Ltda</t>
  </si>
  <si>
    <t>2.1.1.03.835</t>
  </si>
  <si>
    <t>CS Prestadora de Serviços Medicos Ltda</t>
  </si>
  <si>
    <t>2.1.1.03.838</t>
  </si>
  <si>
    <t>Vinicius Bertelli Atividades Medicas Ltd</t>
  </si>
  <si>
    <t>2.1.1.03.843</t>
  </si>
  <si>
    <t>RNETO Serviços Medicos</t>
  </si>
  <si>
    <t>2.1.1.03.851</t>
  </si>
  <si>
    <t>Daniel Cortela Serviços Medicos Ltda</t>
  </si>
  <si>
    <t>2.1.1.03.856</t>
  </si>
  <si>
    <t>O.Z. Medical Ltda</t>
  </si>
  <si>
    <t>2.1.1.03.864</t>
  </si>
  <si>
    <t>Moralles Guarin Serviços Medicos Ltda</t>
  </si>
  <si>
    <t>2.1.1.03.865</t>
  </si>
  <si>
    <t>P A C Martins Serviços Medicos Ltda</t>
  </si>
  <si>
    <t>2.1.1.03.867</t>
  </si>
  <si>
    <t>L.R.R. Clínica Medica Ltda</t>
  </si>
  <si>
    <t>2.1.1.03.868</t>
  </si>
  <si>
    <t>Daniele Tomazeli Serviços Medicos Ltda</t>
  </si>
  <si>
    <t>2.1.1.03.870</t>
  </si>
  <si>
    <t>Agustini Servicos Medicos Ltda</t>
  </si>
  <si>
    <t>2.1.1.03.871</t>
  </si>
  <si>
    <t>Ajo Servicos Medicos Ltda</t>
  </si>
  <si>
    <t>2.1.1.03.884</t>
  </si>
  <si>
    <t>RTFogaca Saude Ltda</t>
  </si>
  <si>
    <t>2.1.1.03.886</t>
  </si>
  <si>
    <t>Etiene Lorriane de Souza Pers.Soc. Ltda</t>
  </si>
  <si>
    <t>2.1.1.03.890</t>
  </si>
  <si>
    <t>AP Saude Ltda</t>
  </si>
  <si>
    <t>2.1.1.03.892</t>
  </si>
  <si>
    <t>BARS Serviços Medicos Ltda</t>
  </si>
  <si>
    <t>2.1.1.03.893</t>
  </si>
  <si>
    <t>DB Sant Anna Serviços Medicos Ltda</t>
  </si>
  <si>
    <t>2.1.1.03.897</t>
  </si>
  <si>
    <t>Giovana Bocca Mancini Ltda</t>
  </si>
  <si>
    <t>2.1.1.03.906</t>
  </si>
  <si>
    <t>Matsumoto Komasti Leves Serv. Med. Ltda</t>
  </si>
  <si>
    <t>2.1.1.03.910</t>
  </si>
  <si>
    <t>RB Rezende Serviços Medicos</t>
  </si>
  <si>
    <t>2.1.1.03.911</t>
  </si>
  <si>
    <t>Salus Clinica Medica S/S</t>
  </si>
  <si>
    <t>2.1.1.03.913</t>
  </si>
  <si>
    <t>WTJ Serviços Medicos Ltda</t>
  </si>
  <si>
    <t>2.1.1.03.921</t>
  </si>
  <si>
    <t>Isy Serviços Medicos Ltda</t>
  </si>
  <si>
    <t>2.1.1.03.930</t>
  </si>
  <si>
    <t>Vinhal Serviços Medicos Ltda</t>
  </si>
  <si>
    <t>2.1.1.03.931</t>
  </si>
  <si>
    <t>Villela - Med Clinica Medica Ltda</t>
  </si>
  <si>
    <t>2.1.1.03.933</t>
  </si>
  <si>
    <t>JDTorrieri Saude Ltda</t>
  </si>
  <si>
    <t>2.1.1.03.936</t>
  </si>
  <si>
    <t>BCSLopes Ltda</t>
  </si>
  <si>
    <t>2.1.1.03.937</t>
  </si>
  <si>
    <t>Ana Flavia Andrade Soluçoes Medicas Ltda</t>
  </si>
  <si>
    <t>2.1.1.03.942</t>
  </si>
  <si>
    <t>Marcella Suassuna Serviços Medicos Ltda</t>
  </si>
  <si>
    <t>2.1.1.03.943</t>
  </si>
  <si>
    <t>CAO Centro Avançado em Oftalmologia Ltda</t>
  </si>
  <si>
    <t>2.1.1.03.950</t>
  </si>
  <si>
    <t>FCG Saude Ltda</t>
  </si>
  <si>
    <t>2.1.1.03.953</t>
  </si>
  <si>
    <t>Braga Serviços Medicos Ltda</t>
  </si>
  <si>
    <t>2.1.1.03.955</t>
  </si>
  <si>
    <t>Gomes Salcedo Serviços Medicos Ltda</t>
  </si>
  <si>
    <t>2.1.1.03.956</t>
  </si>
  <si>
    <t>Helena Piton Machado Serviços Medicos Lt</t>
  </si>
  <si>
    <t>2.1.1.03.964</t>
  </si>
  <si>
    <t>VFK Serviços Medicos Ltda</t>
  </si>
  <si>
    <t>2.1.1.03.975</t>
  </si>
  <si>
    <t>B C Serviços Medicos Ltda</t>
  </si>
  <si>
    <t>2.1.1.03.976</t>
  </si>
  <si>
    <t>de Pieri Serviços Medicos Ltda</t>
  </si>
  <si>
    <t>2.1.1.03.980</t>
  </si>
  <si>
    <t>Estrada e Leite Serviços Medicos Ltda</t>
  </si>
  <si>
    <t>2.1.1.03.981</t>
  </si>
  <si>
    <t>Fabio Tomita da Rocha Lima Eireli</t>
  </si>
  <si>
    <t>2.1.1.03.983</t>
  </si>
  <si>
    <t>Vlpopolin Saude Ltda</t>
  </si>
  <si>
    <t>2.1.1.03.987</t>
  </si>
  <si>
    <t>Bampa Serviços Medicos Ltda</t>
  </si>
  <si>
    <t>2.1.1.03.988</t>
  </si>
  <si>
    <t>Goncalves e Menezes Serviços Medicos Ltd</t>
  </si>
  <si>
    <t>2.1.1.03.991</t>
  </si>
  <si>
    <t>MPPL Serviços Medicos Ltda</t>
  </si>
  <si>
    <t>2.1.1.03.993</t>
  </si>
  <si>
    <t>HCO Atividades Médicas Ltda</t>
  </si>
  <si>
    <t>2.1.1.03.994</t>
  </si>
  <si>
    <t>Lais Aguila Saude Ltda</t>
  </si>
  <si>
    <t>2.1.1.03.998</t>
  </si>
  <si>
    <t>Clinica Ass.Med.Campos e Moretti Eireli</t>
  </si>
  <si>
    <t>2.1.1.03.999</t>
  </si>
  <si>
    <t>Diversos-Prestadores de Serviços Med. PJ</t>
  </si>
  <si>
    <t>2.1.1.04</t>
  </si>
  <si>
    <t>Fornecedores de Serviços Gerais</t>
  </si>
  <si>
    <t>2.1.1.04.004</t>
  </si>
  <si>
    <t>Gm Ar Condicionado Ltda.</t>
  </si>
  <si>
    <t>2.1.1.04.008</t>
  </si>
  <si>
    <t>Simpro Publicações E Telep.</t>
  </si>
  <si>
    <t>2.1.1.04.013</t>
  </si>
  <si>
    <t>SISHOSP Solucoes em Informatica Ltda</t>
  </si>
  <si>
    <t>2.1.1.04.018</t>
  </si>
  <si>
    <t>Jodef Comercio E Recuperação De Aparelho</t>
  </si>
  <si>
    <t>2.1.1.04.026</t>
  </si>
  <si>
    <t>Laboratório Médico Dr. Maricondi</t>
  </si>
  <si>
    <t>2.1.1.04.039</t>
  </si>
  <si>
    <t>Elevadores Atlas Schindler S/a</t>
  </si>
  <si>
    <t>2.1.1.04.052</t>
  </si>
  <si>
    <t>Behrouz Biglari - Me</t>
  </si>
  <si>
    <t>2.1.1.04.055</t>
  </si>
  <si>
    <t>Federação Das Santas Casas E Hosp. Ben.</t>
  </si>
  <si>
    <t>2.1.1.04.082</t>
  </si>
  <si>
    <t>Sys-Plan Com. E Processamento De Dados L</t>
  </si>
  <si>
    <t>2.1.1.04.091</t>
  </si>
  <si>
    <t>A. Klava &amp; Cia Ltda. - Me</t>
  </si>
  <si>
    <t>2.1.1.04.099</t>
  </si>
  <si>
    <t>Empresa Brasileira De Correios E Telegra</t>
  </si>
  <si>
    <t>2.1.1.04.127</t>
  </si>
  <si>
    <t>Bionexo Do Brasil Ltda.</t>
  </si>
  <si>
    <t>2.1.1.04.140</t>
  </si>
  <si>
    <t>MGN Manutenção Ind. e Com. Ltda. - EPP</t>
  </si>
  <si>
    <t>2.1.1.04.160</t>
  </si>
  <si>
    <t>Olitel Integradora Sist Telecomunicações</t>
  </si>
  <si>
    <t>2.1.1.04.181</t>
  </si>
  <si>
    <t>Tecmip Controle de Pragas Ltda - Epp</t>
  </si>
  <si>
    <t>2.1.1.04.183</t>
  </si>
  <si>
    <t>Sueli Polli Tamborim</t>
  </si>
  <si>
    <t>2.1.1.04.191</t>
  </si>
  <si>
    <t>Hidro Quali Saneam. Amb. EIRELI</t>
  </si>
  <si>
    <t>2.1.1.04.223</t>
  </si>
  <si>
    <t>Naairan Lopes Bezerra - EPP</t>
  </si>
  <si>
    <t>2.1.1.04.231</t>
  </si>
  <si>
    <t>MV Sistemas Ltda</t>
  </si>
  <si>
    <t>2.1.1.04.274</t>
  </si>
  <si>
    <t>MTH Tecnologia e Informática LTDA ME</t>
  </si>
  <si>
    <t>2.1.1.04.293</t>
  </si>
  <si>
    <t>E-MITH TEC. E SERV. INF. EIRELI - EPP</t>
  </si>
  <si>
    <t>2.1.1.04.300</t>
  </si>
  <si>
    <t>A C MONTEIRO &amp; CHAVES LTDA - EPP</t>
  </si>
  <si>
    <t>2.1.1.04.305</t>
  </si>
  <si>
    <t>Algar Multimídia S/A</t>
  </si>
  <si>
    <t>2.1.1.04.306</t>
  </si>
  <si>
    <t>Claro S/A</t>
  </si>
  <si>
    <t>2.1.1.04.330</t>
  </si>
  <si>
    <t>Astecodonto Assit. e Com. Eq. Odont. EPP</t>
  </si>
  <si>
    <t>2.1.1.04.354</t>
  </si>
  <si>
    <t>Control Lab Controle Qualidade Lab. LTDA</t>
  </si>
  <si>
    <t>2.1.1.04.359</t>
  </si>
  <si>
    <t>Alliancare Equipamentos Hosp. Ltda - Me</t>
  </si>
  <si>
    <t>2.1.1.04.364</t>
  </si>
  <si>
    <t>NGA Nucleo de Geren Ambiental Ltda</t>
  </si>
  <si>
    <t>2.1.1.04.367</t>
  </si>
  <si>
    <t>Sterimed Cedral Servicos de Esterilizaca</t>
  </si>
  <si>
    <t>2.1.1.04.370</t>
  </si>
  <si>
    <t>Client Serviços e Telecomunicações LTDA</t>
  </si>
  <si>
    <t>2.1.1.04.371</t>
  </si>
  <si>
    <t>Ciscre Imp. e Dist. de Prod. Méd.</t>
  </si>
  <si>
    <t>2.1.1.04.373</t>
  </si>
  <si>
    <t>ASC Tec. Sup. e Trein. LTDA ME</t>
  </si>
  <si>
    <t>2.1.1.04.374</t>
  </si>
  <si>
    <t>Aimara Com. e Repres. LTDA</t>
  </si>
  <si>
    <t>2.1.1.04.378</t>
  </si>
  <si>
    <t>E.R. Soluções Informática Ltda</t>
  </si>
  <si>
    <t>2.1.1.04.380</t>
  </si>
  <si>
    <t>Cemt de Aquino Tecnologia da Informação</t>
  </si>
  <si>
    <t>2.1.1.04.384</t>
  </si>
  <si>
    <t>NF Comercio de Suprimentos de Inf Eireli</t>
  </si>
  <si>
    <t>2.1.1.04.385</t>
  </si>
  <si>
    <t>Telefônica Brasil S.A</t>
  </si>
  <si>
    <t>2.1.1.04.387</t>
  </si>
  <si>
    <t>Godoy &amp; Araujo Seguradora Patrimonial</t>
  </si>
  <si>
    <t>2.1.1.04.393</t>
  </si>
  <si>
    <t>Tauana Manzoli de Oliveira Me</t>
  </si>
  <si>
    <t>2.1.1.04.395</t>
  </si>
  <si>
    <t>Mafra Ambiental Coleta de Residuos Ltda</t>
  </si>
  <si>
    <t>2.1.1.04.399</t>
  </si>
  <si>
    <t>Correia e Butura Extintores Ltda Me</t>
  </si>
  <si>
    <t>2.1.1.04.402</t>
  </si>
  <si>
    <t>Tecnogera - Locação e Tranf de Energias</t>
  </si>
  <si>
    <t>2.1.1.04.411</t>
  </si>
  <si>
    <t>City Ar Condicionado Com. E Serv. Ltda</t>
  </si>
  <si>
    <t>2.1.1.04.414</t>
  </si>
  <si>
    <t>Rontgen &amp; Ludwig Serv. de Rad. Med. Ltda</t>
  </si>
  <si>
    <t>2.1.1.04.415</t>
  </si>
  <si>
    <t>Samir Serviços Radiologicos Ltda</t>
  </si>
  <si>
    <t>2.1.1.04.420</t>
  </si>
  <si>
    <t>Master Diagnóstica Prod Lab E Hosp Ltda</t>
  </si>
  <si>
    <t>2.1.1.04.425</t>
  </si>
  <si>
    <t>Kersis Sist. Impres. Gest. de Doc. LTDA</t>
  </si>
  <si>
    <t>2.1.1.04.426</t>
  </si>
  <si>
    <t>NOTA CONTROL TECNOLOGIA LTDA.</t>
  </si>
  <si>
    <t>2.1.1.04.427</t>
  </si>
  <si>
    <t>DIGITAL SYSTEM  CERTIFICADOS DIGITAIS LT</t>
  </si>
  <si>
    <t>2.1.1.04.428</t>
  </si>
  <si>
    <t>FIRST MEDICAL SERVICE LTDA</t>
  </si>
  <si>
    <t>2.1.1.04.429</t>
  </si>
  <si>
    <t>Confiance Transportes e Turismo Eireli</t>
  </si>
  <si>
    <t>2.1.1.04.432</t>
  </si>
  <si>
    <t>CIEE CENTRO DE INTEGRAÇÃO EMPRESA ESCOLA</t>
  </si>
  <si>
    <t>2.1.1.04.436</t>
  </si>
  <si>
    <t>Medsystem Equipamentos Medicos Eirelli</t>
  </si>
  <si>
    <t>2.1.1.04.439</t>
  </si>
  <si>
    <t>Zampieri &amp; Luft Advogados Associados SS</t>
  </si>
  <si>
    <t>2.1.1.04.441</t>
  </si>
  <si>
    <t>Technolab Soluções - Q. Metrologia LTDA</t>
  </si>
  <si>
    <t>2.1.1.04.442</t>
  </si>
  <si>
    <t>Serer Segurança Privada Eireli</t>
  </si>
  <si>
    <t>2.1.1.04.446</t>
  </si>
  <si>
    <t>Quallyx Produtos para Saude Ltda</t>
  </si>
  <si>
    <t>2.1.1.04.447</t>
  </si>
  <si>
    <t>Aurum Softmatic Ltda</t>
  </si>
  <si>
    <t>2.1.1.04.448</t>
  </si>
  <si>
    <t>Fundação Hemocentro de Ribeirão Preto</t>
  </si>
  <si>
    <t>2.1.1.04.450</t>
  </si>
  <si>
    <t>Sysmex do Brasil Industria e Com. Ltda</t>
  </si>
  <si>
    <t>2.1.1.04.452</t>
  </si>
  <si>
    <t>MC Point Relógios Industriais LTDA</t>
  </si>
  <si>
    <t>2.1.1.04.453</t>
  </si>
  <si>
    <t>Marta Elisa Pelegrini Gianeti Transporte</t>
  </si>
  <si>
    <t>2.1.1.04.456</t>
  </si>
  <si>
    <t>CONDOMINIO INFINITE APARTS</t>
  </si>
  <si>
    <t>2.1.1.04.457</t>
  </si>
  <si>
    <t>Microset Tecnologia Ltda</t>
  </si>
  <si>
    <t>2.1.1.04.458</t>
  </si>
  <si>
    <t>26.452.732 Carlos Eduardo Minuti</t>
  </si>
  <si>
    <t>2.1.1.04.460</t>
  </si>
  <si>
    <t>Support RH Serviços de Apoio Adm. Ltda</t>
  </si>
  <si>
    <t>2.1.1.04.461</t>
  </si>
  <si>
    <t>CW2 Multiservicos Ltda</t>
  </si>
  <si>
    <t>2.1.1.04.462</t>
  </si>
  <si>
    <t>Centerlab Central de Laboratórios Ltda</t>
  </si>
  <si>
    <t>2.1.1.04.463</t>
  </si>
  <si>
    <t>Software.com.br Tecnologia e Consultoria</t>
  </si>
  <si>
    <t>2.1.1.04.464</t>
  </si>
  <si>
    <t>Santec Hospitalar Ltda</t>
  </si>
  <si>
    <t>2.1.1.04.465</t>
  </si>
  <si>
    <t>Radiocorp Soluções para Saude S/A</t>
  </si>
  <si>
    <t>2.1.1.04.466</t>
  </si>
  <si>
    <t>FX Cards e Suprimentos Ltda</t>
  </si>
  <si>
    <t>2.1.1.04.467</t>
  </si>
  <si>
    <t>STAFF Auditoria e Assessoria - EPP</t>
  </si>
  <si>
    <t>2.1.1.04.468</t>
  </si>
  <si>
    <t>TNRIB Controle de Pragas Urbanas Ltda</t>
  </si>
  <si>
    <t>2.1.1.04.469</t>
  </si>
  <si>
    <t> Phabrica de Produções Serv.Prop.Public.</t>
  </si>
  <si>
    <t>2.1.1.04.470</t>
  </si>
  <si>
    <t>CCN Soluções Ltda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</si>
  <si>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</si>
  <si>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</si>
  <si>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</si>
  <si>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</si>
  <si>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</si>
  <si>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</si>
  <si>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</si>
  <si>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</si>
  <si>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</si>
  <si>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</si>
  <si>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2.1.2.01.004</t>
  </si>
  <si>
    <t>13. Salário À Pagar</t>
  </si>
  <si>
    <t>2.1.2.01.005</t>
  </si>
  <si>
    <t>Férias À Pagar</t>
  </si>
  <si>
    <t>2.1.2.01.010</t>
  </si>
  <si>
    <t>Vale Alimentação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</si>
  <si>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</si>
  <si>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</si>
  <si>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</si>
  <si>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</si>
  <si>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</si>
  <si>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</si>
  <si>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</si>
  <si>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</si>
  <si>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</si>
  <si>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</si>
  <si>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2.1.2.02.009</t>
  </si>
  <si>
    <t>Mensalidade Associativa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</si>
  <si>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</si>
  <si>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</si>
  <si>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</si>
  <si>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</si>
  <si>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</si>
  <si>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</si>
  <si>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</si>
  <si>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</si>
  <si>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</si>
  <si>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</si>
  <si>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</si>
  <si>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</si>
  <si>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2.1.2.03.007</t>
  </si>
  <si>
    <t>I.S.S.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</si>
  <si>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</si>
  <si>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</si>
  <si>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</si>
  <si>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</si>
  <si>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</si>
  <si>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</si>
  <si>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2.1.2.04.004</t>
  </si>
  <si>
    <t>Premios De Seguros a Vencer</t>
  </si>
  <si>
    <t>2.1.2.04.007</t>
  </si>
  <si>
    <t>Emprestimo Consignado</t>
  </si>
  <si>
    <t>2.1.2.04.009</t>
  </si>
  <si>
    <t>TRSSC - Daerp</t>
  </si>
  <si>
    <t>2.1.2.04.010</t>
  </si>
  <si>
    <t>Aluguéis A Pagar</t>
  </si>
  <si>
    <t>2.1.2.04.011</t>
  </si>
  <si>
    <t>Adiantamento Convenios/SUS</t>
  </si>
  <si>
    <t>2.1.2.04.017</t>
  </si>
  <si>
    <t>Serviços de Lavanderia</t>
  </si>
  <si>
    <t>2.1.2.04.018</t>
  </si>
  <si>
    <t>Adesão SES - Medicamentos - Covid-19</t>
  </si>
  <si>
    <t>2.1.2.04.052</t>
  </si>
  <si>
    <t>Honorários Conselho Fiscal</t>
  </si>
  <si>
    <t>2.1.2.04.053</t>
  </si>
  <si>
    <t>Adiantamento - Particulares</t>
  </si>
  <si>
    <t>2.1.2.06</t>
  </si>
  <si>
    <t>Termo de Adesão</t>
  </si>
  <si>
    <t>2.1.2.06.009</t>
  </si>
  <si>
    <t>Daerp Dep.de água e esgotos RP T.A.</t>
  </si>
  <si>
    <t>2.1.2.06.057</t>
  </si>
  <si>
    <t>Saerp CP T.A.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</si>
  <si>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</si>
  <si>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</si>
  <si>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</si>
  <si>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</si>
  <si>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</si>
  <si>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</si>
  <si>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2.1.4.01.003</t>
  </si>
  <si>
    <t>Penhora de Bens de Terceiros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</si>
  <si>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</si>
  <si>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</si>
  <si>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</si>
  <si>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</si>
  <si>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</si>
  <si>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</si>
  <si>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</si>
  <si>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</si>
  <si>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</si>
  <si>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</si>
  <si>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2.1.4.02.005</t>
  </si>
  <si>
    <t>Provisão Reajuste Salarial</t>
  </si>
  <si>
    <t>2.1.5</t>
  </si>
  <si>
    <t>Receita a Apropriar</t>
  </si>
  <si>
    <t>2.1.5.01</t>
  </si>
  <si>
    <t>Receita Diferida</t>
  </si>
  <si>
    <t>2.1.5.01.006</t>
  </si>
  <si>
    <t>CG a Executar- RD CG 01/2019 CRI Federal</t>
  </si>
  <si>
    <t>2.1.5.01.007</t>
  </si>
  <si>
    <t>Receita Diferida Conv 04 e 022/2020 HMFA</t>
  </si>
  <si>
    <t>2.1.5.01.008</t>
  </si>
  <si>
    <t>CG a Executar- RD CG 01/2020 Norte Munic</t>
  </si>
  <si>
    <t>2.1.5.01.010</t>
  </si>
  <si>
    <t>CG a Executar- RD CG 02/2020 Oeste Munic</t>
  </si>
  <si>
    <t>2.1.5.01.011</t>
  </si>
  <si>
    <t>CG a Executar- RD CG 29/2021 QUI Municip</t>
  </si>
  <si>
    <t>2.1.5.01.013</t>
  </si>
  <si>
    <t>CG a Executar- RD CG 01/2020 Norte Estad</t>
  </si>
  <si>
    <t>2.1.5.01.015</t>
  </si>
  <si>
    <t>CG a Executar- RD CG 108/2021 UVV Munici</t>
  </si>
  <si>
    <t>2.1.5.01.016</t>
  </si>
  <si>
    <t>Receita Diferida Conv 141/2022 CA4 Fed</t>
  </si>
  <si>
    <t>2.1.5.01.017</t>
  </si>
  <si>
    <t>Receita Diferida Conv 141/2022 CA4 Mun</t>
  </si>
  <si>
    <t>2.1.5.01.018</t>
  </si>
  <si>
    <t>CG a Executar- RD CG 01/2020 Norte Feder</t>
  </si>
  <si>
    <t>2.1.5.01.019</t>
  </si>
  <si>
    <t>CG a Executar- RD CG 02/2020 Oeste Feder</t>
  </si>
  <si>
    <t>2.1.5.01.020</t>
  </si>
  <si>
    <t>CG a Executar- RD CG 29/2021 QUI Federal</t>
  </si>
  <si>
    <t>2.1.5.01.021</t>
  </si>
  <si>
    <t>CG a Executar- RD CG 10/2021 UVV Federal</t>
  </si>
  <si>
    <t>2.1.5.01.022</t>
  </si>
  <si>
    <t>Receita Diferida Conv 22/2020 HMFA Feder</t>
  </si>
  <si>
    <t>2.1.5.01.023</t>
  </si>
  <si>
    <t>CG a Executar- RD CG 146/2023 U13 Federa</t>
  </si>
  <si>
    <t>2.1.5.01.024</t>
  </si>
  <si>
    <t>CG a Executar- RD CG 146/2023 U13 Munici</t>
  </si>
  <si>
    <t>2.1.5.01.025</t>
  </si>
  <si>
    <t>CG a Executar- 324/2023 Upas Unif.Munic</t>
  </si>
  <si>
    <t>2.1.5.01.026</t>
  </si>
  <si>
    <t>CG a Executar- 324/2023 Upas Unif.Federa</t>
  </si>
  <si>
    <t>2.1.5.01.027</t>
  </si>
  <si>
    <t>CG a Executar-031/2024 UBS Unific.Federa</t>
  </si>
  <si>
    <t>2.1.5.01.029</t>
  </si>
  <si>
    <t>Receita Diferida Conv.247/2023 Sererp-Mu</t>
  </si>
  <si>
    <t>2.1.5.01.030</t>
  </si>
  <si>
    <t>Receita Diferida Conv.247/2023 Sererp-Fe</t>
  </si>
  <si>
    <t>2.2</t>
  </si>
  <si>
    <t>2.2.2</t>
  </si>
  <si>
    <t>2.2.2.01</t>
  </si>
  <si>
    <t>2.2.2.01.001</t>
  </si>
  <si>
    <t>2.2.3</t>
  </si>
  <si>
    <t>Parcelamentos</t>
  </si>
  <si>
    <t>2.2.3.01</t>
  </si>
  <si>
    <t>2.2.3.01.002</t>
  </si>
  <si>
    <t>Parcelamento Daerp LP - T.A.</t>
  </si>
  <si>
    <t>2.2.3.01.007</t>
  </si>
  <si>
    <t>Parcelamento Saerp LP - T.A.</t>
  </si>
  <si>
    <t>2.2.5</t>
  </si>
  <si>
    <t>2.2.5.01</t>
  </si>
  <si>
    <t>2.2.5.01.001</t>
  </si>
  <si>
    <t>Cessão/Empr. - Bens Públicos Estaduais</t>
  </si>
  <si>
    <t>2.2.5.01.002</t>
  </si>
  <si>
    <t>Cessão/Empr. - Bens Públicos Municipais</t>
  </si>
  <si>
    <t>2.3</t>
  </si>
  <si>
    <t>Patrimônio Líquido</t>
  </si>
  <si>
    <t>2.3.1</t>
  </si>
  <si>
    <t>Patrimonio Liquido</t>
  </si>
  <si>
    <t>2.3.1.01</t>
  </si>
  <si>
    <t>Capital Social</t>
  </si>
  <si>
    <t>2.3.1.01.001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</si>
  <si>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</si>
  <si>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</si>
  <si>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</si>
  <si>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</si>
  <si>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</si>
  <si>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</si>
  <si>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</si>
  <si>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</si>
  <si>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</si>
  <si>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</si>
  <si>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</si>
  <si>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</si>
  <si>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</si>
  <si>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2.3.3.01.002</t>
  </si>
  <si>
    <t>Ajuste Avaliação Patrimonial-Terreno</t>
  </si>
  <si>
    <t>2.3.3.01.003</t>
  </si>
  <si>
    <t>Ajuste Avaliação Patrimonial-Benfeitória</t>
  </si>
  <si>
    <t>2.3.3.01.004</t>
  </si>
  <si>
    <t>Ajuste Avaliação Patrimonial-Móveis Uten</t>
  </si>
  <si>
    <t>2.3.3.01.005</t>
  </si>
  <si>
    <t>Ajuste Avaliação Patrimonial-Máquinas Eq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</si>
  <si>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</si>
  <si>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</si>
  <si>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</si>
  <si>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</si>
  <si>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</si>
  <si>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</si>
  <si>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</si>
  <si>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</si>
  <si>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</si>
  <si>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</si>
  <si>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3.1.1.01.005</t>
  </si>
  <si>
    <t>Procedimento Cirúrgico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</si>
  <si>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</si>
  <si>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</si>
  <si>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</si>
  <si>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</si>
  <si>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</si>
  <si>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</si>
  <si>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</si>
  <si>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</si>
  <si>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</si>
  <si>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</si>
  <si>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</si>
  <si>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</si>
  <si>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</si>
  <si>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</si>
  <si>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</si>
  <si>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</si>
  <si>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</si>
  <si>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</si>
  <si>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</si>
  <si>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</si>
  <si>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</si>
  <si>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</si>
  <si>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3.1.2.01.026</t>
  </si>
  <si>
    <t>Incentivo Cardiologia</t>
  </si>
  <si>
    <t>3.1.2.01.029</t>
  </si>
  <si>
    <t>Contrato de Gestão n°01/2019 Cristo Fed</t>
  </si>
  <si>
    <t>3.1.2.01.030</t>
  </si>
  <si>
    <t>3.1.2.01.034</t>
  </si>
  <si>
    <t>Contrato de Gestão n°29/2021 UBS Quintin</t>
  </si>
  <si>
    <t>3.1.2.01.040</t>
  </si>
  <si>
    <t>Contrato de Gestão CA4 Federal</t>
  </si>
  <si>
    <t>3.1.2.01.042</t>
  </si>
  <si>
    <t>Convênio SERERP - Municipal</t>
  </si>
  <si>
    <t>3.1.2.01.044</t>
  </si>
  <si>
    <t>Contrato de Gestão 146/2023 Upa 13 Munic</t>
  </si>
  <si>
    <t>3.1.2.01.047</t>
  </si>
  <si>
    <t>Contrato de Gestão CA4 Municipal</t>
  </si>
  <si>
    <t>3.1.2.01.048</t>
  </si>
  <si>
    <t>HMFA Convênio 022/2020 - Federal</t>
  </si>
  <si>
    <t>3.1.2.01.050</t>
  </si>
  <si>
    <t>Contrato de Gestão 29/2021 Quintino I Fe</t>
  </si>
  <si>
    <t>3.1.2.01.052</t>
  </si>
  <si>
    <t>Piso Nacional Enfermagem HSL</t>
  </si>
  <si>
    <t>3.1.2.01.053</t>
  </si>
  <si>
    <t>CG 324/2023 Upas Unificadas-Municipal</t>
  </si>
  <si>
    <t>3.1.2.01.054</t>
  </si>
  <si>
    <t>CG 324/2023 Upas Unificadas-Federal</t>
  </si>
  <si>
    <t>3.1.2.01.055</t>
  </si>
  <si>
    <t>CG 031/2024 UBS Unificados-FEDERAL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</si>
  <si>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</si>
  <si>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</si>
  <si>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</si>
  <si>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</si>
  <si>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</si>
  <si>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</si>
  <si>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3.1.2.03.002</t>
  </si>
  <si>
    <t>Amil Assistencia Médica Sao Paulo S/A</t>
  </si>
  <si>
    <t>3.1.2.03.008</t>
  </si>
  <si>
    <t>Fundação Cesp / Cpfl / Eletropaulo</t>
  </si>
  <si>
    <t>3.1.2.03.011</t>
  </si>
  <si>
    <t>3.1.2.03.013</t>
  </si>
  <si>
    <t>3.1.2.03.019</t>
  </si>
  <si>
    <t>Sassom - Serv. Assist. Municipal Ribeirã</t>
  </si>
  <si>
    <t>3.1.2.03.020</t>
  </si>
  <si>
    <t>Saúde Bradesco - Bradesco Seguro</t>
  </si>
  <si>
    <t>3.1.2.03.024</t>
  </si>
  <si>
    <t>Sul America - Serviços Médicos Ltda.</t>
  </si>
  <si>
    <t>3.1.2.03.026</t>
  </si>
  <si>
    <t>Unimed Ribeirão Preto</t>
  </si>
  <si>
    <t>3.1.2.03.032</t>
  </si>
  <si>
    <t>3.1.2.03.035</t>
  </si>
  <si>
    <t>3.1.2.03.041</t>
  </si>
  <si>
    <t>3.1.2.03.043</t>
  </si>
  <si>
    <t>3.1.2.03.048</t>
  </si>
  <si>
    <t>3.1.2.03.055</t>
  </si>
  <si>
    <t>3.1.2.03.071</t>
  </si>
  <si>
    <t>Acréscimos</t>
  </si>
  <si>
    <t>3.1.2.03.078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</si>
  <si>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</si>
  <si>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</si>
  <si>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</si>
  <si>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</si>
  <si>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</si>
  <si>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</si>
  <si>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</si>
  <si>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</si>
  <si>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</si>
  <si>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</si>
  <si>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</si>
  <si>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</si>
  <si>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3.2.1.01.014</t>
  </si>
  <si>
    <t>UNISEB</t>
  </si>
  <si>
    <t>3.2.1.03</t>
  </si>
  <si>
    <t>Trabalho Voluntário - ITG 2002 (R1)</t>
  </si>
  <si>
    <t>3.2.1.03.001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</si>
  <si>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</si>
  <si>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</si>
  <si>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</si>
  <si>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</si>
  <si>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</si>
  <si>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</si>
  <si>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</si>
  <si>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3.3.1.01.003</t>
  </si>
  <si>
    <t>Rendimentos s/ Aplicação Financeira</t>
  </si>
  <si>
    <t>3.3.1.01.004</t>
  </si>
  <si>
    <t>Rendimento Aplic. Financ. Contrato Gestã</t>
  </si>
  <si>
    <t>3.4</t>
  </si>
  <si>
    <t>Receitas com Doações, Auxílios e Subvenç</t>
  </si>
  <si>
    <t>3.4.1</t>
  </si>
  <si>
    <t>3.4.1.01</t>
  </si>
  <si>
    <t>Receitas com Doações</t>
  </si>
  <si>
    <t>3.4.1.01.001</t>
  </si>
  <si>
    <t>Doações Recebidas de PF</t>
  </si>
  <si>
    <t>3.4.1.01.002</t>
  </si>
  <si>
    <t>Doações Recebidas de PJ</t>
  </si>
  <si>
    <t>3.5</t>
  </si>
  <si>
    <t>Receitas Diversas</t>
  </si>
  <si>
    <t>3.5.1</t>
  </si>
  <si>
    <t>Recuperações</t>
  </si>
  <si>
    <t>3.5.1.01</t>
  </si>
  <si>
    <t>Recuperações Diversas</t>
  </si>
  <si>
    <t>3.5.1.01.001</t>
  </si>
  <si>
    <t>Recuperações de Despesas</t>
  </si>
  <si>
    <t>3.5.1.01.006</t>
  </si>
  <si>
    <t>Outras Receitas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</si>
  <si>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</si>
  <si>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</si>
  <si>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</si>
  <si>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</si>
  <si>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</si>
  <si>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</si>
  <si>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</si>
  <si>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</si>
  <si>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</si>
  <si>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</si>
  <si>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</si>
  <si>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</si>
  <si>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</si>
  <si>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</si>
  <si>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</si>
  <si>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</si>
  <si>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</si>
  <si>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</si>
  <si>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</si>
  <si>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</si>
  <si>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</si>
  <si>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</si>
  <si>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</si>
  <si>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</si>
  <si>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4.1.1.01.013</t>
  </si>
  <si>
    <t>Indenizações e Aviso Prévio</t>
  </si>
  <si>
    <t>4.1.1.01.014</t>
  </si>
  <si>
    <t>Assistência Médica Funcionários</t>
  </si>
  <si>
    <t>4.1.1.01.015</t>
  </si>
  <si>
    <t>Vale Transporte</t>
  </si>
  <si>
    <t>4.1.1.01.019</t>
  </si>
  <si>
    <t>Anuênio</t>
  </si>
  <si>
    <t>4.1.1.01.024</t>
  </si>
  <si>
    <t>4.1.1.01.031</t>
  </si>
  <si>
    <t>Recursos Humanos CG 01/2019 Cristo</t>
  </si>
  <si>
    <t>4.1.1.01.032</t>
  </si>
  <si>
    <t>Outras Despesas CG 01/2019 Cristo</t>
  </si>
  <si>
    <t>4.1.1.01.036</t>
  </si>
  <si>
    <t>Recursos Humanos - HMFA</t>
  </si>
  <si>
    <t>4.1.1.01.039</t>
  </si>
  <si>
    <t>Outras Despesas CG 29/2021 UBS Quintino</t>
  </si>
  <si>
    <t>4.1.1.01.040</t>
  </si>
  <si>
    <t>Recursos Humanos CG 29/2021 UBS Quintino</t>
  </si>
  <si>
    <t>4.1.1.01.043</t>
  </si>
  <si>
    <t>Recursos Humanos CA4</t>
  </si>
  <si>
    <t>4.1.1.01.044</t>
  </si>
  <si>
    <t>Outras Despesas CA4</t>
  </si>
  <si>
    <t>4.1.1.01.047</t>
  </si>
  <si>
    <t>Recursos Humanos 324/2023 Upa Leste</t>
  </si>
  <si>
    <t>4.1.1.01.048</t>
  </si>
  <si>
    <t>Recursos Humanos 324/2023 Upa Oeste</t>
  </si>
  <si>
    <t>4.1.1.01.049</t>
  </si>
  <si>
    <t>Recursos Humanos 324/2023 Upa Norte</t>
  </si>
  <si>
    <t>4.1.1.01.050</t>
  </si>
  <si>
    <t>Recursos Humanos 324/2023 PA Ubds V.V.</t>
  </si>
  <si>
    <t>4.1.1.01.051</t>
  </si>
  <si>
    <t>Outras Despesas - HMFA</t>
  </si>
  <si>
    <t>4.1.1.01.052</t>
  </si>
  <si>
    <t>Outras Despesas 324/2023 Upa Leste</t>
  </si>
  <si>
    <t>4.1.1.01.054</t>
  </si>
  <si>
    <t>Outras Despesas 324/2023 Upa Norte</t>
  </si>
  <si>
    <t>4.1.1.01.055</t>
  </si>
  <si>
    <t>Outras Despesas 324/2023 PA Ubds V.V.</t>
  </si>
  <si>
    <t>4.1.1.02</t>
  </si>
  <si>
    <t>Despesas com Encargos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</si>
  <si>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</si>
  <si>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</si>
  <si>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</si>
  <si>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</si>
  <si>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</si>
  <si>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</si>
  <si>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</si>
  <si>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</si>
  <si>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</si>
  <si>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</si>
  <si>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</si>
  <si>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</si>
  <si>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</si>
  <si>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4.1.1.04.002</t>
  </si>
  <si>
    <t>Serviços Médicos Pessoa Jurídica</t>
  </si>
  <si>
    <t>4.1.1.04.005</t>
  </si>
  <si>
    <t>Serviços De Empresas</t>
  </si>
  <si>
    <t>4.1.1.04.012</t>
  </si>
  <si>
    <t>Outros Serv Terc CG 01/2019 Cristo</t>
  </si>
  <si>
    <t>4.1.1.04.013</t>
  </si>
  <si>
    <t>Médicos CG 01/2019 Cristo</t>
  </si>
  <si>
    <t>4.1.1.04.014</t>
  </si>
  <si>
    <t>Serviços Médicos - HMFA</t>
  </si>
  <si>
    <t>4.1.1.04.016</t>
  </si>
  <si>
    <t>Serv Terc PJ CG 01/2020 UPA Norte</t>
  </si>
  <si>
    <t>4.1.1.04.017</t>
  </si>
  <si>
    <t>Outros Serviços - HMFA</t>
  </si>
  <si>
    <t>4.1.1.04.020</t>
  </si>
  <si>
    <t>Outros Serv Terc CG 29/2021 UBS Quintino</t>
  </si>
  <si>
    <t>4.1.1.04.021</t>
  </si>
  <si>
    <t>Médicos CG 29/2021 UBS Quintino</t>
  </si>
  <si>
    <t>4.1.1.04.024</t>
  </si>
  <si>
    <t>Laboratório CG 01/2020 UPA Norte</t>
  </si>
  <si>
    <t>4.1.1.04.025</t>
  </si>
  <si>
    <t>Laboratório CG 02/2020 UPA Oeste</t>
  </si>
  <si>
    <t>4.1.1.04.027</t>
  </si>
  <si>
    <t>Serv Terc PJ CG 108/2021 UVV</t>
  </si>
  <si>
    <t>4.1.1.04.028</t>
  </si>
  <si>
    <t>Laboratório CG 108/2021 UVV</t>
  </si>
  <si>
    <t>4.1.1.04.029</t>
  </si>
  <si>
    <t>Médicos CA4</t>
  </si>
  <si>
    <t>4.1.1.04.032</t>
  </si>
  <si>
    <t>Serviços Médicos PJ 324/2023 Upa Leste</t>
  </si>
  <si>
    <t>4.1.1.04.033</t>
  </si>
  <si>
    <t>Serviços Médicos PJ 324/2023 Upa Oeste</t>
  </si>
  <si>
    <t>4.1.1.04.034</t>
  </si>
  <si>
    <t>Serviços Médicos PJ 324/2023 Upa Norte</t>
  </si>
  <si>
    <t>4.1.1.04.035</t>
  </si>
  <si>
    <t>Serviços Médicos PJ 324/2023 PA Ubds V.V</t>
  </si>
  <si>
    <t>4.1.1.04.036</t>
  </si>
  <si>
    <t>Outros Serv.Terceiros 324/2023 Upa leste</t>
  </si>
  <si>
    <t>4.1.1.04.037</t>
  </si>
  <si>
    <t>Outros Serv.Terceiros 324/2023 Upa Oeste</t>
  </si>
  <si>
    <t>4.1.1.04.038</t>
  </si>
  <si>
    <t>Outros Serv.Terceiros 324/2023 Upa Norte</t>
  </si>
  <si>
    <t>4.1.1.04.039</t>
  </si>
  <si>
    <t>Outros Serv.Terceiros 324/2023 PA Ubds V</t>
  </si>
  <si>
    <t>4.1.1.05</t>
  </si>
  <si>
    <t>4.1.1.05.001</t>
  </si>
  <si>
    <t>4.1.1.05.002</t>
  </si>
  <si>
    <t>4.1.1.05.003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</si>
  <si>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</si>
  <si>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</si>
  <si>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</si>
  <si>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</si>
  <si>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</si>
  <si>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</si>
  <si>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</si>
  <si>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</si>
  <si>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</si>
  <si>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</si>
  <si>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4.1.1.05.011</t>
  </si>
  <si>
    <t>Materiais Descartáveis</t>
  </si>
  <si>
    <t>4.1.1.05.012</t>
  </si>
  <si>
    <t>4.1.1.05.020</t>
  </si>
  <si>
    <t>Outro Mat Consumo CG 02/2018 UPA 13 Maio</t>
  </si>
  <si>
    <t>4.1.1.05.023</t>
  </si>
  <si>
    <t>Medicamentos CG 02/2018 UPA 13 Maio</t>
  </si>
  <si>
    <t>4.1.1.05.028</t>
  </si>
  <si>
    <t>Materiais Odontológicos</t>
  </si>
  <si>
    <t>4.1.1.05.029</t>
  </si>
  <si>
    <t>MatMed Hosp. CG 01/2019 Cristo</t>
  </si>
  <si>
    <t>4.1.1.05.030</t>
  </si>
  <si>
    <t>Outro Mat Consumo CG 01/2019 Cristo</t>
  </si>
  <si>
    <t>4.1.1.05.031</t>
  </si>
  <si>
    <t>Materiais e Medicações - HMFA</t>
  </si>
  <si>
    <t>4.1.1.05.033</t>
  </si>
  <si>
    <t>Gêneros Alim. CG 01/2020 UPA Norte</t>
  </si>
  <si>
    <t>4.1.1.05.034</t>
  </si>
  <si>
    <t>Outro Mat Consumo CG 01/2020 UPA Norte</t>
  </si>
  <si>
    <t>4.1.1.05.035</t>
  </si>
  <si>
    <t>Medicamentos CG 01/2020 UPA Norte</t>
  </si>
  <si>
    <t>4.1.1.05.037</t>
  </si>
  <si>
    <t>Gêneros Alim. CG 02/2020 UPA Oeste</t>
  </si>
  <si>
    <t>4.1.1.05.039</t>
  </si>
  <si>
    <t>Outro Mat Consumo CG 02/2020 UPA Oeste</t>
  </si>
  <si>
    <t>4.1.1.05.040</t>
  </si>
  <si>
    <t>Medicamentos CG 02/2020 UPA Oeste</t>
  </si>
  <si>
    <t>4.1.1.05.041</t>
  </si>
  <si>
    <t>Outros Mat Cons CG 29/2021 UBS Quintino</t>
  </si>
  <si>
    <t>4.1.1.05.042</t>
  </si>
  <si>
    <t>MatMed Hosp CG 29/2021 UBS Quintino</t>
  </si>
  <si>
    <t>4.1.1.05.043</t>
  </si>
  <si>
    <t>Gêneros Alimentícios - HMFA</t>
  </si>
  <si>
    <t>4.1.1.05.044</t>
  </si>
  <si>
    <t>Outros Mat Cons CG 108/2021 UVV</t>
  </si>
  <si>
    <t>4.1.1.05.045</t>
  </si>
  <si>
    <t>Medicamentos CG 108/2021 UVV</t>
  </si>
  <si>
    <t>4.1.1.05.046</t>
  </si>
  <si>
    <t>Gêneros Alim. CA3</t>
  </si>
  <si>
    <t>4.1.1.05.047</t>
  </si>
  <si>
    <t>Outros Mat. Consumo CA3</t>
  </si>
  <si>
    <t>4.1.1.05.048</t>
  </si>
  <si>
    <t>Outros Materiais Consumo - UPA 13 Maio</t>
  </si>
  <si>
    <t>4.1.1.05.049</t>
  </si>
  <si>
    <t>Medicamentos - UPA 13 Maio</t>
  </si>
  <si>
    <t>4.1.1.05.053</t>
  </si>
  <si>
    <t>Medicamentos 324/2023 - PA Ubds V.V.</t>
  </si>
  <si>
    <t>4.1.1.05.054</t>
  </si>
  <si>
    <t>Outros Mat.Consumo 324/2023 Upa Leste</t>
  </si>
  <si>
    <t>4.1.1.05.055</t>
  </si>
  <si>
    <t>Outros Mat.Consumo 324/2023 Upa Oeste</t>
  </si>
  <si>
    <t>4.1.1.05.056</t>
  </si>
  <si>
    <t>Outros Mat.Consumo 324/2023 Upa Norte</t>
  </si>
  <si>
    <t>4.1.1.05.057</t>
  </si>
  <si>
    <t>Outros Mat.Consumo 324/2023 PA Ubds V.V.</t>
  </si>
  <si>
    <t>4.1.1.05.058</t>
  </si>
  <si>
    <t>Mat.Médico-Hospitalares 324/2023 Leste</t>
  </si>
  <si>
    <t>4.1.1.05.062</t>
  </si>
  <si>
    <t>Gêneros Alimentícios CG 324/2023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</si>
  <si>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</si>
  <si>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</si>
  <si>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</si>
  <si>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</si>
  <si>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</si>
  <si>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</si>
  <si>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</si>
  <si>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</si>
  <si>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</si>
  <si>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</si>
  <si>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4.1.1.06.005</t>
  </si>
  <si>
    <t>Material De Consumo Em Geral</t>
  </si>
  <si>
    <t>4.1.1.06.007</t>
  </si>
  <si>
    <t>Gás de Cozinha</t>
  </si>
  <si>
    <t>4.1.1.06.009</t>
  </si>
  <si>
    <t>4.1.1.06.010</t>
  </si>
  <si>
    <t>Utensílios</t>
  </si>
  <si>
    <t>4.1.1.06.012</t>
  </si>
  <si>
    <t>4.1.1.06.013</t>
  </si>
  <si>
    <t>Material Hidráulico</t>
  </si>
  <si>
    <t>4.1.1.06.014</t>
  </si>
  <si>
    <t>4.1.1.07</t>
  </si>
  <si>
    <t>Impostos, Taxas e Contribuições</t>
  </si>
  <si>
    <t>4.1.1.07.002</t>
  </si>
  <si>
    <t>Taxas de Serviços Públicos</t>
  </si>
  <si>
    <t>4.1.1.07.004</t>
  </si>
  <si>
    <t>Alvarás E Registros</t>
  </si>
  <si>
    <t>4.1.1.07.006</t>
  </si>
  <si>
    <t>IPVA</t>
  </si>
  <si>
    <t>4.1.1.07.009</t>
  </si>
  <si>
    <t>Multas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</si>
  <si>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</si>
  <si>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</si>
  <si>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</si>
  <si>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</si>
  <si>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</si>
  <si>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</si>
  <si>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</si>
  <si>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</si>
  <si>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</si>
  <si>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Telefone</t>
  </si>
  <si>
    <t>4.1.1.08.005</t>
  </si>
  <si>
    <t>Serviços De Informática</t>
  </si>
  <si>
    <t>4.1.1.08.007</t>
  </si>
  <si>
    <t>Propaganda, Publicidade E Anuncios</t>
  </si>
  <si>
    <t>4.1.1.08.009</t>
  </si>
  <si>
    <t>Fretes, Carretos E Conduções</t>
  </si>
  <si>
    <t>4.1.1.08.011</t>
  </si>
  <si>
    <t>Correio E Telegráfo</t>
  </si>
  <si>
    <t>4.1.1.08.016</t>
  </si>
  <si>
    <t>Seguros</t>
  </si>
  <si>
    <t>4.1.1.08.017</t>
  </si>
  <si>
    <t>Conservação E Manutenção</t>
  </si>
  <si>
    <t>4.1.1.08.019</t>
  </si>
  <si>
    <t>Material  Reformas Construções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</si>
  <si>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</si>
  <si>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</si>
  <si>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</si>
  <si>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</si>
  <si>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</si>
  <si>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</si>
  <si>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</si>
  <si>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</si>
  <si>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4.1.1.08.032</t>
  </si>
  <si>
    <t>Locação CG 02/2018 UPA 13 Maio</t>
  </si>
  <si>
    <t>4.1.1.08.034</t>
  </si>
  <si>
    <t>Utilidade Pública CG 01/2019 Cristo</t>
  </si>
  <si>
    <t>4.1.1.08.035</t>
  </si>
  <si>
    <t>Locação CG 01/2019 Cristo</t>
  </si>
  <si>
    <t>4.1.1.08.037</t>
  </si>
  <si>
    <t>4.1.1.08.045</t>
  </si>
  <si>
    <t>Locação CG 01/2020 UPA Norte</t>
  </si>
  <si>
    <t>4.1.1.08.046</t>
  </si>
  <si>
    <t>Locação CG 02/2020 UPA Oeste</t>
  </si>
  <si>
    <t>4.1.1.08.048</t>
  </si>
  <si>
    <t>Utilidade Pública CG 29/2021 UBS Quintin</t>
  </si>
  <si>
    <t>4.1.1.08.049</t>
  </si>
  <si>
    <t>Locação CG 29/2021 UBS Quintino</t>
  </si>
  <si>
    <t>4.1.1.08.055</t>
  </si>
  <si>
    <t>Itens não previstos - 01/2019 CRI</t>
  </si>
  <si>
    <t>4.1.1.08.056</t>
  </si>
  <si>
    <t>Itens não previstos - 01/2020 UNM</t>
  </si>
  <si>
    <t>4.1.1.08.057</t>
  </si>
  <si>
    <t>Itens não previstos - 02/2020 USM</t>
  </si>
  <si>
    <t>4.1.1.08.058</t>
  </si>
  <si>
    <t>Itens não previstos - 22/2020 HMFA</t>
  </si>
  <si>
    <t>4.1.1.08.059</t>
  </si>
  <si>
    <t>Itens não previstos - 29/2021 UBS Qui I</t>
  </si>
  <si>
    <t>4.1.1.08.060</t>
  </si>
  <si>
    <t>Locação CG 108/2021 UVV</t>
  </si>
  <si>
    <t>4.1.1.08.062</t>
  </si>
  <si>
    <t>Itens não previstos - 108/2021 UVV</t>
  </si>
  <si>
    <t>4.1.1.08.063</t>
  </si>
  <si>
    <t>Locação CA4</t>
  </si>
  <si>
    <t>4.1.1.08.065</t>
  </si>
  <si>
    <t>Locação - HMFA</t>
  </si>
  <si>
    <t>4.1.1.08.069</t>
  </si>
  <si>
    <t>Itens não previstos - UPA 13 Maio</t>
  </si>
  <si>
    <t>4.1.1.08.070</t>
  </si>
  <si>
    <t>Locação 324/2023 Upa Leste</t>
  </si>
  <si>
    <t>4.1.1.08.071</t>
  </si>
  <si>
    <t>Locação 324/2023 Upa Oeste</t>
  </si>
  <si>
    <t>4.1.1.08.072</t>
  </si>
  <si>
    <t>Locação 324/2023 Upa Norte</t>
  </si>
  <si>
    <t>4.1.1.08.073</t>
  </si>
  <si>
    <t>Locação 324/2023 Ubds V.V.</t>
  </si>
  <si>
    <t>4.1.1.08.074</t>
  </si>
  <si>
    <t>Utilidades Pública 324/2023 Upa Leste</t>
  </si>
  <si>
    <t>4.1.1.08.075</t>
  </si>
  <si>
    <t>Utilidades Pública 324/2023 Upa Oeste</t>
  </si>
  <si>
    <t>4.1.1.08.076</t>
  </si>
  <si>
    <t>Utilidades Pública 324/2023 Upa Norte</t>
  </si>
  <si>
    <t>4.1.1.08.077</t>
  </si>
  <si>
    <t>Utilidades Pública 324/2023 Upa PA Ubds</t>
  </si>
  <si>
    <t>4.1.1.10</t>
  </si>
  <si>
    <t>4.1.1.10.001</t>
  </si>
  <si>
    <t>4.1.2</t>
  </si>
  <si>
    <t>Perda e Provisão pra Perda</t>
  </si>
  <si>
    <t>4.1.2.02</t>
  </si>
  <si>
    <t>Despesas com Provisão para Contingências</t>
  </si>
  <si>
    <t>4.1.2.02.001</t>
  </si>
  <si>
    <t>Provisão para Contingências Civis e trab</t>
  </si>
  <si>
    <t>4.2</t>
  </si>
  <si>
    <t>Despesas Financeiras</t>
  </si>
  <si>
    <t>4.2.1</t>
  </si>
  <si>
    <t>4.2.1.01</t>
  </si>
  <si>
    <t>4.2.1.01.001</t>
  </si>
  <si>
    <t>Juros e Correção Monetária</t>
  </si>
  <si>
    <t>4.2.1.01.002</t>
  </si>
  <si>
    <t>Despesas Bancárias</t>
  </si>
  <si>
    <t>4.2.1.01.007</t>
  </si>
  <si>
    <t>Despesas Bancárias Contrato Gestão</t>
  </si>
  <si>
    <t>ATIVO</t>
  </si>
  <si>
    <t>PASSIVO</t>
  </si>
  <si>
    <t>Superávit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</si>
</sst>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164" fontId="0" fillId="3" borderId="1" xfId="0" applyNumberFormat="1" applyFill="1" applyBorder="1" applyAlignment="1">
      <alignment vertical="top"/>
    </xf>
    <xf numFmtId="0" fontId="0" fillId="0" borderId="0" xfId="0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59"/>
  <sheetViews>
    <sheetView tabSelected="1" workbookViewId="0"/>
  </sheetViews>
  <sheetFormatPr defaultColWidth="11.42578125" defaultRowHeight="12.75" customHeight="1" x14ac:dyDescent="0.2"/>
  <cols>
    <col min="1" max="1" width="14.140625" style="5" customWidth="1"/>
    <col min="2" max="2" width="42.5703125" style="5" customWidth="1"/>
    <col min="3" max="3" width="19.140625" style="5" customWidth="1"/>
    <col min="4" max="4" width="16.5703125" style="5" customWidth="1"/>
    <col min="5" max="5" width="16.42578125" style="5" customWidth="1"/>
    <col min="6" max="6" width="18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C3+C158</f>
        <v>60758739.390000001</v>
      </c>
      <c r="D2" s="4">
        <f>D3+D158</f>
        <v>270973329.84999996</v>
      </c>
      <c r="E2" s="4">
        <f>E3+E158</f>
        <v>267461325.28000006</v>
      </c>
      <c r="F2" s="4">
        <f>F3+F158</f>
        <v>64270743.960000001</v>
      </c>
    </row>
    <row r="3" spans="1:6" ht="12.75" customHeight="1" x14ac:dyDescent="0.2">
      <c r="A3" s="3" t="s">
        <v>8</v>
      </c>
      <c r="B3" s="3" t="s">
        <v>9</v>
      </c>
      <c r="C3" s="4">
        <f>C4+C78+C112+C116+C128+C136+C154</f>
        <v>46876188.119999997</v>
      </c>
      <c r="D3" s="4">
        <f>D4+D78+D112+D116+D128+D136+D154</f>
        <v>269673873.22999996</v>
      </c>
      <c r="E3" s="4">
        <f>E4+E78+E112+E116+E128+E136+E154</f>
        <v>267309328.88000005</v>
      </c>
      <c r="F3" s="4">
        <f>F4+F78+F112+F116+F128+F136+F154</f>
        <v>49240732.469999999</v>
      </c>
    </row>
    <row r="4" spans="1:6" ht="12.75" customHeight="1" x14ac:dyDescent="0.2">
      <c r="A4" s="3" t="s">
        <v>10</v>
      </c>
      <c r="B4" s="3" t="s">
        <v>11</v>
      </c>
      <c r="C4" s="4">
        <f>C5+C7+C36</f>
        <v>33050376.219999999</v>
      </c>
      <c r="D4" s="4">
        <f>D5+D7+D36</f>
        <v>216048805.36000001</v>
      </c>
      <c r="E4" s="4">
        <f>E5+E7+E36</f>
        <v>212858178.60000002</v>
      </c>
      <c r="F4" s="4">
        <f>F5+F7+F36</f>
        <v>36241002.980000004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38090.74</v>
      </c>
      <c r="D5" s="4">
        <f>SUM(D6:D6)</f>
        <v>200</v>
      </c>
      <c r="E5" s="4">
        <f>SUM(E6:E6)</f>
        <v>0</v>
      </c>
      <c r="F5" s="4">
        <f>SUM(F6:F6)</f>
        <v>38290.74</v>
      </c>
    </row>
    <row r="6" spans="1:6" ht="12.75" customHeight="1" x14ac:dyDescent="0.2">
      <c r="A6" s="3" t="s">
        <v>14</v>
      </c>
      <c r="B6" s="3" t="s">
        <v>15</v>
      </c>
      <c r="C6" s="4">
        <v>38090.74</v>
      </c>
      <c r="D6" s="4">
        <v>200</v>
      </c>
      <c r="E6" s="4">
        <v>0</v>
      </c>
      <c r="F6" s="4">
        <v>38290.74</v>
      </c>
    </row>
    <row r="7" spans="1:6" ht="12.75" customHeight="1" x14ac:dyDescent="0.2">
      <c r="A7" s="3" t="s">
        <v>16</v>
      </c>
      <c r="B7" s="3" t="s">
        <v>17</v>
      </c>
      <c r="C7" s="4">
        <f>SUM(C8:C35)</f>
        <v>12341.26</v>
      </c>
      <c r="D7" s="4">
        <f>SUM(D8:D35)</f>
        <v>183008291.97000003</v>
      </c>
      <c r="E7" s="4">
        <f>SUM(E8:E35)</f>
        <v>179354678.11000001</v>
      </c>
      <c r="F7" s="4">
        <f>SUM(F8:F35)</f>
        <v>3665955.1199999996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45560562.399999999</v>
      </c>
      <c r="E8" s="4">
        <v>45560562.399999999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1</v>
      </c>
      <c r="D9" s="4">
        <v>28385.8</v>
      </c>
      <c r="E9" s="4">
        <v>28385.8</v>
      </c>
      <c r="F9" s="4">
        <v>1</v>
      </c>
    </row>
    <row r="10" spans="1:6" ht="12.75" customHeight="1" x14ac:dyDescent="0.2">
      <c r="A10" s="3" t="s">
        <v>22</v>
      </c>
      <c r="B10" s="3" t="s">
        <v>23</v>
      </c>
      <c r="C10" s="4">
        <v>3290.59</v>
      </c>
      <c r="D10" s="4">
        <v>7645.17</v>
      </c>
      <c r="E10" s="4">
        <v>5718.38</v>
      </c>
      <c r="F10" s="4">
        <v>5217.38</v>
      </c>
    </row>
    <row r="11" spans="1:6" ht="12.75" customHeight="1" x14ac:dyDescent="0.2">
      <c r="A11" s="3" t="s">
        <v>24</v>
      </c>
      <c r="B11" s="3" t="s">
        <v>25</v>
      </c>
      <c r="C11" s="4">
        <v>0</v>
      </c>
      <c r="D11" s="4">
        <v>20605918.870000001</v>
      </c>
      <c r="E11" s="4">
        <v>20605918.870000001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110</v>
      </c>
      <c r="D12" s="4">
        <v>0</v>
      </c>
      <c r="E12" s="4">
        <v>0</v>
      </c>
      <c r="F12" s="4">
        <v>110</v>
      </c>
    </row>
    <row r="13" spans="1:6" ht="12.75" customHeight="1" x14ac:dyDescent="0.2">
      <c r="A13" s="3" t="s">
        <v>28</v>
      </c>
      <c r="B13" s="3" t="s">
        <v>29</v>
      </c>
      <c r="C13" s="4">
        <v>0</v>
      </c>
      <c r="D13" s="4">
        <v>4780976.7300000004</v>
      </c>
      <c r="E13" s="4">
        <v>4708373.05</v>
      </c>
      <c r="F13" s="4">
        <v>72603.679999999993</v>
      </c>
    </row>
    <row r="14" spans="1:6" ht="12.75" customHeight="1" x14ac:dyDescent="0.2">
      <c r="A14" s="3" t="s">
        <v>30</v>
      </c>
      <c r="B14" s="3" t="s">
        <v>31</v>
      </c>
      <c r="C14" s="4">
        <v>0</v>
      </c>
      <c r="D14" s="4">
        <v>2049635.83</v>
      </c>
      <c r="E14" s="4">
        <v>2049635.83</v>
      </c>
      <c r="F14" s="4">
        <v>0</v>
      </c>
    </row>
    <row r="15" spans="1:6" ht="12.75" customHeight="1" x14ac:dyDescent="0.2">
      <c r="A15" s="3" t="s">
        <v>32</v>
      </c>
      <c r="B15" s="3" t="s">
        <v>33</v>
      </c>
      <c r="C15" s="4">
        <v>7075.73</v>
      </c>
      <c r="D15" s="4">
        <v>44445596.509999998</v>
      </c>
      <c r="E15" s="4">
        <v>44450788.799999997</v>
      </c>
      <c r="F15" s="4">
        <v>1883.44</v>
      </c>
    </row>
    <row r="16" spans="1:6" ht="12.75" customHeight="1" x14ac:dyDescent="0.2">
      <c r="A16" s="3" t="s">
        <v>34</v>
      </c>
      <c r="B16" s="3" t="s">
        <v>35</v>
      </c>
      <c r="C16" s="4">
        <v>392.69</v>
      </c>
      <c r="D16" s="4">
        <v>2325360.13</v>
      </c>
      <c r="E16" s="4">
        <v>2104630.2400000002</v>
      </c>
      <c r="F16" s="4">
        <v>221122.58</v>
      </c>
    </row>
    <row r="17" spans="1:6" ht="12.75" customHeight="1" x14ac:dyDescent="0.2">
      <c r="A17" s="3" t="s">
        <v>36</v>
      </c>
      <c r="B17" s="3" t="s">
        <v>37</v>
      </c>
      <c r="C17" s="4">
        <v>0</v>
      </c>
      <c r="D17" s="4">
        <v>604826.06999999995</v>
      </c>
      <c r="E17" s="4">
        <v>604826.06999999995</v>
      </c>
      <c r="F17" s="4">
        <v>0</v>
      </c>
    </row>
    <row r="18" spans="1:6" ht="12.75" customHeight="1" x14ac:dyDescent="0.2">
      <c r="A18" s="3" t="s">
        <v>38</v>
      </c>
      <c r="B18" s="3" t="s">
        <v>39</v>
      </c>
      <c r="C18" s="4">
        <v>306.25</v>
      </c>
      <c r="D18" s="4">
        <v>0</v>
      </c>
      <c r="E18" s="4">
        <v>0</v>
      </c>
      <c r="F18" s="4">
        <v>306.25</v>
      </c>
    </row>
    <row r="19" spans="1:6" ht="12.75" customHeight="1" x14ac:dyDescent="0.2">
      <c r="A19" s="3" t="s">
        <v>40</v>
      </c>
      <c r="B19" s="3" t="s">
        <v>41</v>
      </c>
      <c r="C19" s="4">
        <v>0</v>
      </c>
      <c r="D19" s="4">
        <v>77735.05</v>
      </c>
      <c r="E19" s="4">
        <v>77735.05</v>
      </c>
      <c r="F19" s="4">
        <v>0</v>
      </c>
    </row>
    <row r="20" spans="1:6" ht="12.75" customHeight="1" x14ac:dyDescent="0.2">
      <c r="A20" s="3" t="s">
        <v>42</v>
      </c>
      <c r="B20" s="3" t="s">
        <v>43</v>
      </c>
      <c r="C20" s="4">
        <v>0</v>
      </c>
      <c r="D20" s="4">
        <v>3588930.66</v>
      </c>
      <c r="E20" s="4">
        <v>3588930.66</v>
      </c>
      <c r="F20" s="4">
        <v>0</v>
      </c>
    </row>
    <row r="21" spans="1:6" ht="12.75" customHeight="1" x14ac:dyDescent="0.2">
      <c r="A21" s="3" t="s">
        <v>44</v>
      </c>
      <c r="B21" s="3" t="s">
        <v>45</v>
      </c>
      <c r="C21" s="4">
        <v>0</v>
      </c>
      <c r="D21" s="4">
        <v>6114089.0099999998</v>
      </c>
      <c r="E21" s="4">
        <v>6114089.0099999998</v>
      </c>
      <c r="F21" s="4">
        <v>0</v>
      </c>
    </row>
    <row r="22" spans="1:6" ht="12.75" customHeight="1" x14ac:dyDescent="0.2">
      <c r="A22" s="3" t="s">
        <v>46</v>
      </c>
      <c r="B22" s="3" t="s">
        <v>47</v>
      </c>
      <c r="C22" s="4">
        <v>165</v>
      </c>
      <c r="D22" s="4">
        <v>221357.85</v>
      </c>
      <c r="E22" s="4">
        <v>221522.85</v>
      </c>
      <c r="F22" s="4">
        <v>0</v>
      </c>
    </row>
    <row r="23" spans="1:6" ht="12.75" customHeight="1" x14ac:dyDescent="0.2">
      <c r="A23" s="3" t="s">
        <v>48</v>
      </c>
      <c r="B23" s="3" t="s">
        <v>49</v>
      </c>
      <c r="C23" s="4">
        <v>0</v>
      </c>
      <c r="D23" s="4">
        <v>186926.04</v>
      </c>
      <c r="E23" s="4">
        <v>184537.33</v>
      </c>
      <c r="F23" s="4">
        <v>2388.71</v>
      </c>
    </row>
    <row r="24" spans="1:6" ht="12.75" customHeight="1" x14ac:dyDescent="0.2">
      <c r="A24" s="3" t="s">
        <v>50</v>
      </c>
      <c r="B24" s="3" t="s">
        <v>51</v>
      </c>
      <c r="C24" s="4">
        <v>0</v>
      </c>
      <c r="D24" s="4">
        <v>2638068.6800000002</v>
      </c>
      <c r="E24" s="4">
        <v>2403180.39</v>
      </c>
      <c r="F24" s="4">
        <v>234888.29</v>
      </c>
    </row>
    <row r="25" spans="1:6" ht="12.75" customHeight="1" x14ac:dyDescent="0.2">
      <c r="A25" s="3" t="s">
        <v>52</v>
      </c>
      <c r="B25" s="3" t="s">
        <v>53</v>
      </c>
      <c r="C25" s="4">
        <v>201.5</v>
      </c>
      <c r="D25" s="4">
        <v>3312298.22</v>
      </c>
      <c r="E25" s="4">
        <v>3312499.72</v>
      </c>
      <c r="F25" s="4">
        <v>0</v>
      </c>
    </row>
    <row r="26" spans="1:6" ht="12.75" customHeight="1" x14ac:dyDescent="0.2">
      <c r="A26" s="3" t="s">
        <v>54</v>
      </c>
      <c r="B26" s="3" t="s">
        <v>55</v>
      </c>
      <c r="C26" s="4">
        <v>0</v>
      </c>
      <c r="D26" s="4">
        <v>53126.879999999997</v>
      </c>
      <c r="E26" s="4">
        <v>53126.879999999997</v>
      </c>
      <c r="F26" s="4">
        <v>0</v>
      </c>
    </row>
    <row r="27" spans="1:6" ht="12.75" customHeight="1" x14ac:dyDescent="0.2">
      <c r="A27" s="3" t="s">
        <v>56</v>
      </c>
      <c r="B27" s="3" t="s">
        <v>57</v>
      </c>
      <c r="C27" s="4">
        <v>0</v>
      </c>
      <c r="D27" s="4">
        <v>33459.08</v>
      </c>
      <c r="E27" s="4">
        <v>26929.16</v>
      </c>
      <c r="F27" s="4">
        <v>6529.92</v>
      </c>
    </row>
    <row r="28" spans="1:6" ht="12.75" customHeight="1" x14ac:dyDescent="0.2">
      <c r="A28" s="3" t="s">
        <v>58</v>
      </c>
      <c r="B28" s="3" t="s">
        <v>59</v>
      </c>
      <c r="C28" s="4">
        <v>0</v>
      </c>
      <c r="D28" s="4">
        <v>446010.58</v>
      </c>
      <c r="E28" s="4">
        <v>446010.58</v>
      </c>
      <c r="F28" s="4">
        <v>0</v>
      </c>
    </row>
    <row r="29" spans="1:6" ht="12.75" customHeight="1" x14ac:dyDescent="0.2">
      <c r="A29" s="3" t="s">
        <v>60</v>
      </c>
      <c r="B29" s="3" t="s">
        <v>61</v>
      </c>
      <c r="C29" s="4">
        <v>798.5</v>
      </c>
      <c r="D29" s="4">
        <v>0</v>
      </c>
      <c r="E29" s="4">
        <v>110</v>
      </c>
      <c r="F29" s="4">
        <v>688.5</v>
      </c>
    </row>
    <row r="30" spans="1:6" ht="12.75" customHeight="1" x14ac:dyDescent="0.2">
      <c r="A30" s="3" t="s">
        <v>62</v>
      </c>
      <c r="B30" s="3" t="s">
        <v>63</v>
      </c>
      <c r="C30" s="4">
        <v>0</v>
      </c>
      <c r="D30" s="4">
        <v>37065518.810000002</v>
      </c>
      <c r="E30" s="4">
        <v>34647657.049999997</v>
      </c>
      <c r="F30" s="4">
        <v>2417861.7599999998</v>
      </c>
    </row>
    <row r="31" spans="1:6" ht="12.75" customHeight="1" x14ac:dyDescent="0.2">
      <c r="A31" s="3" t="s">
        <v>64</v>
      </c>
      <c r="B31" s="3" t="s">
        <v>65</v>
      </c>
      <c r="C31" s="4">
        <v>0</v>
      </c>
      <c r="D31" s="4">
        <v>4346018.01</v>
      </c>
      <c r="E31" s="4">
        <v>4346018.01</v>
      </c>
      <c r="F31" s="4">
        <v>0</v>
      </c>
    </row>
    <row r="32" spans="1:6" ht="12.75" customHeight="1" x14ac:dyDescent="0.2">
      <c r="A32" s="3" t="s">
        <v>66</v>
      </c>
      <c r="B32" s="3" t="s">
        <v>67</v>
      </c>
      <c r="C32" s="4">
        <v>0</v>
      </c>
      <c r="D32" s="4">
        <v>179684.61</v>
      </c>
      <c r="E32" s="4">
        <v>140716.53</v>
      </c>
      <c r="F32" s="4">
        <v>38968.080000000002</v>
      </c>
    </row>
    <row r="33" spans="1:6" ht="12.75" customHeight="1" x14ac:dyDescent="0.2">
      <c r="A33" s="3" t="s">
        <v>68</v>
      </c>
      <c r="B33" s="3" t="s">
        <v>69</v>
      </c>
      <c r="C33" s="4">
        <v>0</v>
      </c>
      <c r="D33" s="4">
        <v>13589.34</v>
      </c>
      <c r="E33" s="4">
        <v>201.5</v>
      </c>
      <c r="F33" s="4">
        <v>13387.84</v>
      </c>
    </row>
    <row r="34" spans="1:6" ht="12.75" customHeight="1" x14ac:dyDescent="0.2">
      <c r="A34" s="3" t="s">
        <v>70</v>
      </c>
      <c r="B34" s="3" t="s">
        <v>71</v>
      </c>
      <c r="C34" s="4">
        <v>0</v>
      </c>
      <c r="D34" s="4">
        <v>4202299.4400000004</v>
      </c>
      <c r="E34" s="4">
        <v>3615662.33</v>
      </c>
      <c r="F34" s="4">
        <v>586637.11</v>
      </c>
    </row>
    <row r="35" spans="1:6" ht="12.75" customHeight="1" x14ac:dyDescent="0.2">
      <c r="A35" s="3" t="s">
        <v>72</v>
      </c>
      <c r="B35" s="3" t="s">
        <v>73</v>
      </c>
      <c r="C35" s="4">
        <v>0</v>
      </c>
      <c r="D35" s="4">
        <v>120272.2</v>
      </c>
      <c r="E35" s="4">
        <v>56911.62</v>
      </c>
      <c r="F35" s="4">
        <v>63360.58</v>
      </c>
    </row>
    <row r="36" spans="1:6" ht="12.75" customHeight="1" x14ac:dyDescent="0.2">
      <c r="A36" s="3" t="s">
        <v>74</v>
      </c>
      <c r="B36" s="3" t="s">
        <v>75</v>
      </c>
      <c r="C36" s="4">
        <f>SUM(C37:C77)</f>
        <v>32999944.219999999</v>
      </c>
      <c r="D36" s="4">
        <f>SUM(D37:D77)</f>
        <v>33040313.389999997</v>
      </c>
      <c r="E36" s="4">
        <f>SUM(E37:E77)</f>
        <v>33503500.489999995</v>
      </c>
      <c r="F36" s="4">
        <f>SUM(F37:F77)</f>
        <v>32536757.120000001</v>
      </c>
    </row>
    <row r="37" spans="1:6" ht="12.75" customHeight="1" x14ac:dyDescent="0.2">
      <c r="A37" s="3" t="s">
        <v>76</v>
      </c>
      <c r="B37" s="3" t="s">
        <v>77</v>
      </c>
      <c r="C37" s="4">
        <v>56228.04</v>
      </c>
      <c r="D37" s="4">
        <v>1165.0899999999999</v>
      </c>
      <c r="E37" s="4">
        <v>647.58000000000004</v>
      </c>
      <c r="F37" s="4">
        <v>56745.55</v>
      </c>
    </row>
    <row r="38" spans="1:6" ht="12.75" customHeight="1" x14ac:dyDescent="0.2">
      <c r="A38" s="3" t="s">
        <v>78</v>
      </c>
      <c r="B38" s="3" t="s">
        <v>79</v>
      </c>
      <c r="C38" s="4">
        <v>232025.8</v>
      </c>
      <c r="D38" s="4">
        <v>1061612.4099999999</v>
      </c>
      <c r="E38" s="4">
        <v>95470.35</v>
      </c>
      <c r="F38" s="4">
        <v>1198167.8600000001</v>
      </c>
    </row>
    <row r="39" spans="1:6" ht="12.75" customHeight="1" x14ac:dyDescent="0.2">
      <c r="A39" s="3" t="s">
        <v>80</v>
      </c>
      <c r="B39" s="3" t="s">
        <v>81</v>
      </c>
      <c r="C39" s="4">
        <v>540.54</v>
      </c>
      <c r="D39" s="4">
        <v>7397070.2199999997</v>
      </c>
      <c r="E39" s="4">
        <v>7395843.2999999998</v>
      </c>
      <c r="F39" s="4">
        <v>1767.46</v>
      </c>
    </row>
    <row r="40" spans="1:6" ht="12.75" customHeight="1" x14ac:dyDescent="0.2">
      <c r="A40" s="3" t="s">
        <v>82</v>
      </c>
      <c r="B40" s="3" t="s">
        <v>83</v>
      </c>
      <c r="C40" s="4">
        <v>312.77</v>
      </c>
      <c r="D40" s="4">
        <v>3570.6</v>
      </c>
      <c r="E40" s="4">
        <v>2221.9699999999998</v>
      </c>
      <c r="F40" s="4">
        <v>1661.4</v>
      </c>
    </row>
    <row r="41" spans="1:6" ht="12.75" customHeight="1" x14ac:dyDescent="0.2">
      <c r="A41" s="3" t="s">
        <v>84</v>
      </c>
      <c r="B41" s="3" t="s">
        <v>85</v>
      </c>
      <c r="C41" s="4">
        <v>19839.080000000002</v>
      </c>
      <c r="D41" s="4">
        <v>431.15</v>
      </c>
      <c r="E41" s="4">
        <v>134.07</v>
      </c>
      <c r="F41" s="4">
        <v>20136.16</v>
      </c>
    </row>
    <row r="42" spans="1:6" ht="12.75" customHeight="1" x14ac:dyDescent="0.2">
      <c r="A42" s="3" t="s">
        <v>86</v>
      </c>
      <c r="B42" s="3" t="s">
        <v>87</v>
      </c>
      <c r="C42" s="4">
        <v>0</v>
      </c>
      <c r="D42" s="4">
        <v>2939.26</v>
      </c>
      <c r="E42" s="4">
        <v>0</v>
      </c>
      <c r="F42" s="4">
        <v>2939.26</v>
      </c>
    </row>
    <row r="43" spans="1:6" ht="12.75" customHeight="1" x14ac:dyDescent="0.2">
      <c r="A43" s="3" t="s">
        <v>88</v>
      </c>
      <c r="B43" s="3" t="s">
        <v>89</v>
      </c>
      <c r="C43" s="4">
        <v>422580.3</v>
      </c>
      <c r="D43" s="4">
        <v>2369377.09</v>
      </c>
      <c r="E43" s="4">
        <v>1361637.59</v>
      </c>
      <c r="F43" s="4">
        <v>1430319.8</v>
      </c>
    </row>
    <row r="44" spans="1:6" ht="12.75" customHeight="1" x14ac:dyDescent="0.2">
      <c r="A44" s="3" t="s">
        <v>90</v>
      </c>
      <c r="B44" s="3" t="s">
        <v>91</v>
      </c>
      <c r="C44" s="4">
        <v>1624271.28</v>
      </c>
      <c r="D44" s="4">
        <v>19253.78</v>
      </c>
      <c r="E44" s="4">
        <v>1643119.43</v>
      </c>
      <c r="F44" s="4">
        <v>405.63</v>
      </c>
    </row>
    <row r="45" spans="1:6" ht="12.75" customHeight="1" x14ac:dyDescent="0.2">
      <c r="A45" s="3" t="s">
        <v>92</v>
      </c>
      <c r="B45" s="3" t="s">
        <v>93</v>
      </c>
      <c r="C45" s="4">
        <v>0</v>
      </c>
      <c r="D45" s="4">
        <v>1667.27</v>
      </c>
      <c r="E45" s="4">
        <v>0</v>
      </c>
      <c r="F45" s="4">
        <v>1667.27</v>
      </c>
    </row>
    <row r="46" spans="1:6" ht="12.75" customHeight="1" x14ac:dyDescent="0.2">
      <c r="A46" s="3" t="s">
        <v>94</v>
      </c>
      <c r="B46" s="3" t="s">
        <v>95</v>
      </c>
      <c r="C46" s="4">
        <v>246703.55</v>
      </c>
      <c r="D46" s="4">
        <v>5361.42</v>
      </c>
      <c r="E46" s="4">
        <v>1667.27</v>
      </c>
      <c r="F46" s="4">
        <v>250397.7</v>
      </c>
    </row>
    <row r="47" spans="1:6" ht="12.75" customHeight="1" x14ac:dyDescent="0.2">
      <c r="A47" s="3" t="s">
        <v>96</v>
      </c>
      <c r="B47" s="3" t="s">
        <v>97</v>
      </c>
      <c r="C47" s="4">
        <v>434917.83</v>
      </c>
      <c r="D47" s="4">
        <v>9451.76</v>
      </c>
      <c r="E47" s="4">
        <v>2939.26</v>
      </c>
      <c r="F47" s="4">
        <v>441430.33</v>
      </c>
    </row>
    <row r="48" spans="1:6" ht="12.75" customHeight="1" x14ac:dyDescent="0.2">
      <c r="A48" s="3" t="s">
        <v>98</v>
      </c>
      <c r="B48" s="3" t="s">
        <v>99</v>
      </c>
      <c r="C48" s="4">
        <v>0</v>
      </c>
      <c r="D48" s="4">
        <v>985.57</v>
      </c>
      <c r="E48" s="4">
        <v>0</v>
      </c>
      <c r="F48" s="4">
        <v>985.57</v>
      </c>
    </row>
    <row r="49" spans="1:6" ht="12.75" customHeight="1" x14ac:dyDescent="0.2">
      <c r="A49" s="3" t="s">
        <v>100</v>
      </c>
      <c r="B49" s="3" t="s">
        <v>101</v>
      </c>
      <c r="C49" s="4">
        <v>145833.28</v>
      </c>
      <c r="D49" s="4">
        <v>3169.29</v>
      </c>
      <c r="E49" s="4">
        <v>985.57</v>
      </c>
      <c r="F49" s="4">
        <v>148017</v>
      </c>
    </row>
    <row r="50" spans="1:6" ht="12.75" customHeight="1" x14ac:dyDescent="0.2">
      <c r="A50" s="3" t="s">
        <v>102</v>
      </c>
      <c r="B50" s="3" t="s">
        <v>103</v>
      </c>
      <c r="C50" s="4">
        <v>556.99</v>
      </c>
      <c r="D50" s="4">
        <v>378824.5</v>
      </c>
      <c r="E50" s="4">
        <v>378748.86</v>
      </c>
      <c r="F50" s="4">
        <v>632.63</v>
      </c>
    </row>
    <row r="51" spans="1:6" ht="12.75" customHeight="1" x14ac:dyDescent="0.2">
      <c r="A51" s="3" t="s">
        <v>104</v>
      </c>
      <c r="B51" s="3" t="s">
        <v>105</v>
      </c>
      <c r="C51" s="4">
        <v>180130.95</v>
      </c>
      <c r="D51" s="4">
        <v>3914.66</v>
      </c>
      <c r="E51" s="4">
        <v>1217.3599999999999</v>
      </c>
      <c r="F51" s="4">
        <v>182828.25</v>
      </c>
    </row>
    <row r="52" spans="1:6" ht="12.75" customHeight="1" x14ac:dyDescent="0.2">
      <c r="A52" s="3" t="s">
        <v>106</v>
      </c>
      <c r="B52" s="3" t="s">
        <v>107</v>
      </c>
      <c r="C52" s="4">
        <v>4882.67</v>
      </c>
      <c r="D52" s="4">
        <v>106.11</v>
      </c>
      <c r="E52" s="4">
        <v>32.99</v>
      </c>
      <c r="F52" s="4">
        <v>4955.79</v>
      </c>
    </row>
    <row r="53" spans="1:6" ht="12.75" customHeight="1" x14ac:dyDescent="0.2">
      <c r="A53" s="3" t="s">
        <v>108</v>
      </c>
      <c r="B53" s="3" t="s">
        <v>109</v>
      </c>
      <c r="C53" s="4">
        <v>1452539.35</v>
      </c>
      <c r="D53" s="4">
        <v>155159.35999999999</v>
      </c>
      <c r="E53" s="4">
        <v>191904.48</v>
      </c>
      <c r="F53" s="4">
        <v>1415794.23</v>
      </c>
    </row>
    <row r="54" spans="1:6" ht="12.75" customHeight="1" x14ac:dyDescent="0.2">
      <c r="A54" s="3" t="s">
        <v>110</v>
      </c>
      <c r="B54" s="3" t="s">
        <v>111</v>
      </c>
      <c r="C54" s="4">
        <v>103328.49</v>
      </c>
      <c r="D54" s="4">
        <v>690.79</v>
      </c>
      <c r="E54" s="4">
        <v>77916.84</v>
      </c>
      <c r="F54" s="4">
        <v>26102.44</v>
      </c>
    </row>
    <row r="55" spans="1:6" ht="12.75" customHeight="1" x14ac:dyDescent="0.2">
      <c r="A55" s="3" t="s">
        <v>112</v>
      </c>
      <c r="B55" s="3" t="s">
        <v>113</v>
      </c>
      <c r="C55" s="4">
        <v>65524.95</v>
      </c>
      <c r="D55" s="4">
        <v>406600.77</v>
      </c>
      <c r="E55" s="4">
        <v>360984.89</v>
      </c>
      <c r="F55" s="4">
        <v>111140.83</v>
      </c>
    </row>
    <row r="56" spans="1:6" ht="12.75" customHeight="1" x14ac:dyDescent="0.2">
      <c r="A56" s="3" t="s">
        <v>114</v>
      </c>
      <c r="B56" s="3" t="s">
        <v>115</v>
      </c>
      <c r="C56" s="4">
        <v>320207.19</v>
      </c>
      <c r="D56" s="4">
        <v>1286743.31</v>
      </c>
      <c r="E56" s="4">
        <v>1589485</v>
      </c>
      <c r="F56" s="4">
        <v>17465.5</v>
      </c>
    </row>
    <row r="57" spans="1:6" ht="12.75" customHeight="1" x14ac:dyDescent="0.2">
      <c r="A57" s="3" t="s">
        <v>116</v>
      </c>
      <c r="B57" s="3" t="s">
        <v>117</v>
      </c>
      <c r="C57" s="4">
        <v>219445.55</v>
      </c>
      <c r="D57" s="4">
        <v>4184.0600000000004</v>
      </c>
      <c r="E57" s="4">
        <v>223625.15</v>
      </c>
      <c r="F57" s="4">
        <v>4.46</v>
      </c>
    </row>
    <row r="58" spans="1:6" ht="12.75" customHeight="1" x14ac:dyDescent="0.2">
      <c r="A58" s="3" t="s">
        <v>118</v>
      </c>
      <c r="B58" s="3" t="s">
        <v>119</v>
      </c>
      <c r="C58" s="4">
        <v>194090.62</v>
      </c>
      <c r="D58" s="4">
        <v>4218.0200000000004</v>
      </c>
      <c r="E58" s="4">
        <v>1311.7</v>
      </c>
      <c r="F58" s="4">
        <v>196996.94</v>
      </c>
    </row>
    <row r="59" spans="1:6" ht="12.75" customHeight="1" x14ac:dyDescent="0.2">
      <c r="A59" s="3" t="s">
        <v>120</v>
      </c>
      <c r="B59" s="3" t="s">
        <v>121</v>
      </c>
      <c r="C59" s="4">
        <v>508317.27</v>
      </c>
      <c r="D59" s="4">
        <v>4305.37</v>
      </c>
      <c r="E59" s="4">
        <v>512622.64</v>
      </c>
      <c r="F59" s="4">
        <v>0</v>
      </c>
    </row>
    <row r="60" spans="1:6" ht="12.75" customHeight="1" x14ac:dyDescent="0.2">
      <c r="A60" s="3" t="s">
        <v>122</v>
      </c>
      <c r="B60" s="3" t="s">
        <v>123</v>
      </c>
      <c r="C60" s="4">
        <v>828564.55</v>
      </c>
      <c r="D60" s="4">
        <v>16891.580000000002</v>
      </c>
      <c r="E60" s="4">
        <v>0</v>
      </c>
      <c r="F60" s="4">
        <v>845456.13</v>
      </c>
    </row>
    <row r="61" spans="1:6" ht="12.75" customHeight="1" x14ac:dyDescent="0.2">
      <c r="A61" s="3" t="s">
        <v>124</v>
      </c>
      <c r="B61" s="3" t="s">
        <v>125</v>
      </c>
      <c r="C61" s="4">
        <v>825719.99</v>
      </c>
      <c r="D61" s="4">
        <v>16835.37</v>
      </c>
      <c r="E61" s="4">
        <v>0</v>
      </c>
      <c r="F61" s="4">
        <v>842555.36</v>
      </c>
    </row>
    <row r="62" spans="1:6" ht="12.75" customHeight="1" x14ac:dyDescent="0.2">
      <c r="A62" s="3" t="s">
        <v>126</v>
      </c>
      <c r="B62" s="3" t="s">
        <v>127</v>
      </c>
      <c r="C62" s="4">
        <v>1747131.48</v>
      </c>
      <c r="D62" s="4">
        <v>15013.71</v>
      </c>
      <c r="E62" s="4">
        <v>1760794.39</v>
      </c>
      <c r="F62" s="4">
        <v>1350.8</v>
      </c>
    </row>
    <row r="63" spans="1:6" ht="12.75" customHeight="1" x14ac:dyDescent="0.2">
      <c r="A63" s="3" t="s">
        <v>128</v>
      </c>
      <c r="B63" s="3" t="s">
        <v>129</v>
      </c>
      <c r="C63" s="4">
        <v>121319.26</v>
      </c>
      <c r="D63" s="4">
        <v>765562.71</v>
      </c>
      <c r="E63" s="4">
        <v>827965.63</v>
      </c>
      <c r="F63" s="4">
        <v>58916.34</v>
      </c>
    </row>
    <row r="64" spans="1:6" ht="12.75" customHeight="1" x14ac:dyDescent="0.2">
      <c r="A64" s="3" t="s">
        <v>130</v>
      </c>
      <c r="B64" s="3" t="s">
        <v>131</v>
      </c>
      <c r="C64" s="4">
        <v>2007.74</v>
      </c>
      <c r="D64" s="4">
        <v>40.08</v>
      </c>
      <c r="E64" s="4">
        <v>1736.99</v>
      </c>
      <c r="F64" s="4">
        <v>310.83</v>
      </c>
    </row>
    <row r="65" spans="1:6" ht="12.75" customHeight="1" x14ac:dyDescent="0.2">
      <c r="A65" s="3" t="s">
        <v>132</v>
      </c>
      <c r="B65" s="3" t="s">
        <v>133</v>
      </c>
      <c r="C65" s="4">
        <v>36664.71</v>
      </c>
      <c r="D65" s="4">
        <v>797.27</v>
      </c>
      <c r="E65" s="4">
        <v>112.94</v>
      </c>
      <c r="F65" s="4">
        <v>37349.040000000001</v>
      </c>
    </row>
    <row r="66" spans="1:6" ht="12.75" customHeight="1" x14ac:dyDescent="0.2">
      <c r="A66" s="3" t="s">
        <v>134</v>
      </c>
      <c r="B66" s="3" t="s">
        <v>135</v>
      </c>
      <c r="C66" s="4">
        <v>437535.31</v>
      </c>
      <c r="D66" s="4">
        <v>5319.83</v>
      </c>
      <c r="E66" s="4">
        <v>442737.9</v>
      </c>
      <c r="F66" s="4">
        <v>117.24</v>
      </c>
    </row>
    <row r="67" spans="1:6" ht="12.75" customHeight="1" x14ac:dyDescent="0.2">
      <c r="A67" s="3" t="s">
        <v>136</v>
      </c>
      <c r="B67" s="3" t="s">
        <v>137</v>
      </c>
      <c r="C67" s="4">
        <v>1652795.77</v>
      </c>
      <c r="D67" s="4">
        <v>11123.82</v>
      </c>
      <c r="E67" s="4">
        <v>1663919.59</v>
      </c>
      <c r="F67" s="4">
        <v>0</v>
      </c>
    </row>
    <row r="68" spans="1:6" ht="12.75" customHeight="1" x14ac:dyDescent="0.2">
      <c r="A68" s="3" t="s">
        <v>138</v>
      </c>
      <c r="B68" s="3" t="s">
        <v>139</v>
      </c>
      <c r="C68" s="4">
        <v>13619567.43</v>
      </c>
      <c r="D68" s="4">
        <v>9623165.6199999992</v>
      </c>
      <c r="E68" s="4">
        <v>12092647.24</v>
      </c>
      <c r="F68" s="4">
        <v>11150085.810000001</v>
      </c>
    </row>
    <row r="69" spans="1:6" ht="12.75" customHeight="1" x14ac:dyDescent="0.2">
      <c r="A69" s="3" t="s">
        <v>140</v>
      </c>
      <c r="B69" s="3" t="s">
        <v>141</v>
      </c>
      <c r="C69" s="4">
        <v>1031554.72</v>
      </c>
      <c r="D69" s="4">
        <v>2011026.71</v>
      </c>
      <c r="E69" s="4">
        <v>1633834.66</v>
      </c>
      <c r="F69" s="4">
        <v>1408746.77</v>
      </c>
    </row>
    <row r="70" spans="1:6" ht="12.75" customHeight="1" x14ac:dyDescent="0.2">
      <c r="A70" s="3" t="s">
        <v>142</v>
      </c>
      <c r="B70" s="3" t="s">
        <v>143</v>
      </c>
      <c r="C70" s="4">
        <v>5382251.29</v>
      </c>
      <c r="D70" s="4">
        <v>107148.76</v>
      </c>
      <c r="E70" s="4">
        <v>0</v>
      </c>
      <c r="F70" s="4">
        <v>5489400.0499999998</v>
      </c>
    </row>
    <row r="71" spans="1:6" ht="12.75" customHeight="1" x14ac:dyDescent="0.2">
      <c r="A71" s="3" t="s">
        <v>144</v>
      </c>
      <c r="B71" s="3" t="s">
        <v>145</v>
      </c>
      <c r="C71" s="4">
        <v>579717.75</v>
      </c>
      <c r="D71" s="4">
        <v>12013.99</v>
      </c>
      <c r="E71" s="4">
        <v>0</v>
      </c>
      <c r="F71" s="4">
        <v>591731.74</v>
      </c>
    </row>
    <row r="72" spans="1:6" ht="12.75" customHeight="1" x14ac:dyDescent="0.2">
      <c r="A72" s="3" t="s">
        <v>146</v>
      </c>
      <c r="B72" s="3" t="s">
        <v>147</v>
      </c>
      <c r="C72" s="4">
        <v>502837.72</v>
      </c>
      <c r="D72" s="4">
        <v>10939.38</v>
      </c>
      <c r="E72" s="4">
        <v>1697.49</v>
      </c>
      <c r="F72" s="4">
        <v>512079.61</v>
      </c>
    </row>
    <row r="73" spans="1:6" ht="12.75" customHeight="1" x14ac:dyDescent="0.2">
      <c r="A73" s="3" t="s">
        <v>148</v>
      </c>
      <c r="B73" s="3" t="s">
        <v>149</v>
      </c>
      <c r="C73" s="4">
        <v>0</v>
      </c>
      <c r="D73" s="4">
        <v>97586.21</v>
      </c>
      <c r="E73" s="4">
        <v>35615.57</v>
      </c>
      <c r="F73" s="4">
        <v>61970.64</v>
      </c>
    </row>
    <row r="74" spans="1:6" ht="12.75" customHeight="1" x14ac:dyDescent="0.2">
      <c r="A74" s="3" t="s">
        <v>150</v>
      </c>
      <c r="B74" s="3" t="s">
        <v>151</v>
      </c>
      <c r="C74" s="4">
        <v>0</v>
      </c>
      <c r="D74" s="4">
        <v>2566861.8199999998</v>
      </c>
      <c r="E74" s="4">
        <v>602361.15</v>
      </c>
      <c r="F74" s="4">
        <v>1964500.67</v>
      </c>
    </row>
    <row r="75" spans="1:6" ht="12.75" customHeight="1" x14ac:dyDescent="0.2">
      <c r="A75" s="3" t="s">
        <v>152</v>
      </c>
      <c r="B75" s="3" t="s">
        <v>153</v>
      </c>
      <c r="C75" s="4">
        <v>0</v>
      </c>
      <c r="D75" s="4">
        <v>684779.16</v>
      </c>
      <c r="E75" s="4">
        <v>9717.94</v>
      </c>
      <c r="F75" s="4">
        <v>675061.22</v>
      </c>
    </row>
    <row r="76" spans="1:6" ht="12.75" customHeight="1" x14ac:dyDescent="0.2">
      <c r="A76" s="3" t="s">
        <v>154</v>
      </c>
      <c r="B76" s="3" t="s">
        <v>155</v>
      </c>
      <c r="C76" s="4">
        <v>0</v>
      </c>
      <c r="D76" s="4">
        <v>1684502.41</v>
      </c>
      <c r="E76" s="4">
        <v>0</v>
      </c>
      <c r="F76" s="4">
        <v>1684502.41</v>
      </c>
    </row>
    <row r="77" spans="1:6" ht="12.75" customHeight="1" x14ac:dyDescent="0.2">
      <c r="A77" s="3" t="s">
        <v>156</v>
      </c>
      <c r="B77" s="3" t="s">
        <v>157</v>
      </c>
      <c r="C77" s="4">
        <v>0</v>
      </c>
      <c r="D77" s="4">
        <v>2289903.1</v>
      </c>
      <c r="E77" s="4">
        <v>587842.69999999995</v>
      </c>
      <c r="F77" s="4">
        <v>1702060.4</v>
      </c>
    </row>
    <row r="78" spans="1:6" ht="12.75" customHeight="1" x14ac:dyDescent="0.2">
      <c r="A78" s="3" t="s">
        <v>158</v>
      </c>
      <c r="B78" s="3" t="s">
        <v>159</v>
      </c>
      <c r="C78" s="4">
        <f>C79+C87</f>
        <v>9286623.2800000012</v>
      </c>
      <c r="D78" s="4">
        <f>D79+D87</f>
        <v>44174308.159999996</v>
      </c>
      <c r="E78" s="4">
        <f>E79+E87</f>
        <v>45648923.929999992</v>
      </c>
      <c r="F78" s="4">
        <f>F79+F87</f>
        <v>7812007.5099999988</v>
      </c>
    </row>
    <row r="79" spans="1:6" ht="12.75" customHeight="1" x14ac:dyDescent="0.2">
      <c r="A79" s="3" t="s">
        <v>160</v>
      </c>
      <c r="B79" s="3" t="s">
        <v>161</v>
      </c>
      <c r="C79" s="4">
        <f>SUM(C80:C86)</f>
        <v>7930410.0200000005</v>
      </c>
      <c r="D79" s="4">
        <f>SUM(D80:D86)</f>
        <v>43413284.869999997</v>
      </c>
      <c r="E79" s="4">
        <f>SUM(E80:E86)</f>
        <v>44741171.569999993</v>
      </c>
      <c r="F79" s="4">
        <f>SUM(F80:F86)</f>
        <v>6602523.3199999994</v>
      </c>
    </row>
    <row r="80" spans="1:6" ht="12.75" customHeight="1" x14ac:dyDescent="0.2">
      <c r="A80" s="3" t="s">
        <v>162</v>
      </c>
      <c r="B80" s="3" t="s">
        <v>163</v>
      </c>
      <c r="C80" s="4">
        <v>5990067.4199999999</v>
      </c>
      <c r="D80" s="4">
        <v>8812099.3499999996</v>
      </c>
      <c r="E80" s="4">
        <v>10249371.76</v>
      </c>
      <c r="F80" s="4">
        <v>4552795.01</v>
      </c>
    </row>
    <row r="81" spans="1:6" ht="12.75" customHeight="1" x14ac:dyDescent="0.2">
      <c r="A81" s="3" t="s">
        <v>164</v>
      </c>
      <c r="B81" s="3" t="s">
        <v>165</v>
      </c>
      <c r="C81" s="4">
        <v>1499719.88</v>
      </c>
      <c r="D81" s="4">
        <v>833260.51</v>
      </c>
      <c r="E81" s="4">
        <v>857094.97</v>
      </c>
      <c r="F81" s="4">
        <v>1475885.42</v>
      </c>
    </row>
    <row r="82" spans="1:6" ht="12.75" customHeight="1" x14ac:dyDescent="0.2">
      <c r="A82" s="3" t="s">
        <v>166</v>
      </c>
      <c r="B82" s="3" t="s">
        <v>167</v>
      </c>
      <c r="C82" s="4">
        <v>335660.4</v>
      </c>
      <c r="D82" s="4">
        <v>2063674.13</v>
      </c>
      <c r="E82" s="4">
        <v>1980532.68</v>
      </c>
      <c r="F82" s="4">
        <v>418801.85</v>
      </c>
    </row>
    <row r="83" spans="1:6" ht="12.75" customHeight="1" x14ac:dyDescent="0.2">
      <c r="A83" s="3" t="s">
        <v>168</v>
      </c>
      <c r="B83" s="3" t="s">
        <v>169</v>
      </c>
      <c r="C83" s="4">
        <v>9345.9599999999991</v>
      </c>
      <c r="D83" s="4">
        <v>2073685.27</v>
      </c>
      <c r="E83" s="4">
        <v>2069514.19</v>
      </c>
      <c r="F83" s="4">
        <v>13517.04</v>
      </c>
    </row>
    <row r="84" spans="1:6" ht="12.75" customHeight="1" x14ac:dyDescent="0.2">
      <c r="A84" s="3" t="s">
        <v>170</v>
      </c>
      <c r="B84" s="3" t="s">
        <v>171</v>
      </c>
      <c r="C84" s="4">
        <v>0</v>
      </c>
      <c r="D84" s="4">
        <v>144131.44</v>
      </c>
      <c r="E84" s="4">
        <v>144131.44</v>
      </c>
      <c r="F84" s="4">
        <v>0</v>
      </c>
    </row>
    <row r="85" spans="1:6" ht="12.75" customHeight="1" x14ac:dyDescent="0.2">
      <c r="A85" s="3" t="s">
        <v>172</v>
      </c>
      <c r="B85" s="3" t="s">
        <v>173</v>
      </c>
      <c r="C85" s="4">
        <v>95616.36</v>
      </c>
      <c r="D85" s="4">
        <v>27785426.73</v>
      </c>
      <c r="E85" s="4">
        <v>27751141.449999999</v>
      </c>
      <c r="F85" s="4">
        <v>129901.64</v>
      </c>
    </row>
    <row r="86" spans="1:6" ht="12.75" customHeight="1" x14ac:dyDescent="0.2">
      <c r="A86" s="3" t="s">
        <v>174</v>
      </c>
      <c r="B86" s="3" t="s">
        <v>175</v>
      </c>
      <c r="C86" s="4">
        <v>0</v>
      </c>
      <c r="D86" s="4">
        <v>1701007.44</v>
      </c>
      <c r="E86" s="4">
        <v>1689385.08</v>
      </c>
      <c r="F86" s="4">
        <v>11622.36</v>
      </c>
    </row>
    <row r="87" spans="1:6" ht="12.75" customHeight="1" x14ac:dyDescent="0.2">
      <c r="A87" s="3" t="s">
        <v>176</v>
      </c>
      <c r="B87" s="3" t="s">
        <v>177</v>
      </c>
      <c r="C87" s="4">
        <f>SUM(C88:C111)</f>
        <v>1356213.26</v>
      </c>
      <c r="D87" s="4">
        <f>SUM(D88:D111)</f>
        <v>761023.28999999992</v>
      </c>
      <c r="E87" s="4">
        <f>SUM(E88:E111)</f>
        <v>907752.3600000001</v>
      </c>
      <c r="F87" s="4">
        <f>SUM(F88:F111)</f>
        <v>1209484.1899999997</v>
      </c>
    </row>
    <row r="88" spans="1:6" ht="12.75" customHeight="1" x14ac:dyDescent="0.2">
      <c r="A88" s="3" t="s">
        <v>178</v>
      </c>
      <c r="B88" s="3" t="s">
        <v>179</v>
      </c>
      <c r="C88" s="4">
        <v>6016.8</v>
      </c>
      <c r="D88" s="4">
        <v>799.35</v>
      </c>
      <c r="E88" s="4">
        <v>278.38</v>
      </c>
      <c r="F88" s="4">
        <v>6537.77</v>
      </c>
    </row>
    <row r="89" spans="1:6" ht="12.75" customHeight="1" x14ac:dyDescent="0.2">
      <c r="A89" s="3" t="s">
        <v>180</v>
      </c>
      <c r="B89" s="3" t="s">
        <v>181</v>
      </c>
      <c r="C89" s="4">
        <v>1245.56</v>
      </c>
      <c r="D89" s="4">
        <v>0</v>
      </c>
      <c r="E89" s="4">
        <v>0</v>
      </c>
      <c r="F89" s="4">
        <v>1245.56</v>
      </c>
    </row>
    <row r="90" spans="1:6" ht="12.75" customHeight="1" x14ac:dyDescent="0.2">
      <c r="A90" s="3" t="s">
        <v>182</v>
      </c>
      <c r="B90" s="3" t="s">
        <v>183</v>
      </c>
      <c r="C90" s="4">
        <v>109.34</v>
      </c>
      <c r="D90" s="4">
        <v>0</v>
      </c>
      <c r="E90" s="4">
        <v>0</v>
      </c>
      <c r="F90" s="4">
        <v>109.34</v>
      </c>
    </row>
    <row r="91" spans="1:6" ht="12.75" customHeight="1" x14ac:dyDescent="0.2">
      <c r="A91" s="3" t="s">
        <v>184</v>
      </c>
      <c r="B91" s="3" t="s">
        <v>185</v>
      </c>
      <c r="C91" s="4">
        <v>12754.26</v>
      </c>
      <c r="D91" s="4">
        <v>134.05000000000001</v>
      </c>
      <c r="E91" s="4">
        <v>338.76</v>
      </c>
      <c r="F91" s="4">
        <v>12549.55</v>
      </c>
    </row>
    <row r="92" spans="1:6" ht="12.75" customHeight="1" x14ac:dyDescent="0.2">
      <c r="A92" s="3" t="s">
        <v>186</v>
      </c>
      <c r="B92" s="3" t="s">
        <v>187</v>
      </c>
      <c r="C92" s="4">
        <v>0</v>
      </c>
      <c r="D92" s="4">
        <v>118.8</v>
      </c>
      <c r="E92" s="4">
        <v>0</v>
      </c>
      <c r="F92" s="4">
        <v>118.8</v>
      </c>
    </row>
    <row r="93" spans="1:6" ht="12.75" customHeight="1" x14ac:dyDescent="0.2">
      <c r="A93" s="3" t="s">
        <v>188</v>
      </c>
      <c r="B93" s="3" t="s">
        <v>189</v>
      </c>
      <c r="C93" s="4">
        <v>48760.4</v>
      </c>
      <c r="D93" s="4">
        <v>2828.89</v>
      </c>
      <c r="E93" s="4">
        <v>50129.67</v>
      </c>
      <c r="F93" s="4">
        <v>1459.62</v>
      </c>
    </row>
    <row r="94" spans="1:6" ht="12.75" customHeight="1" x14ac:dyDescent="0.2">
      <c r="A94" s="3" t="s">
        <v>190</v>
      </c>
      <c r="B94" s="3" t="s">
        <v>191</v>
      </c>
      <c r="C94" s="4">
        <v>822116.97</v>
      </c>
      <c r="D94" s="4">
        <v>676547.63</v>
      </c>
      <c r="E94" s="4">
        <v>770301.05</v>
      </c>
      <c r="F94" s="4">
        <v>728363.55</v>
      </c>
    </row>
    <row r="95" spans="1:6" ht="12.75" customHeight="1" x14ac:dyDescent="0.2">
      <c r="A95" s="3" t="s">
        <v>192</v>
      </c>
      <c r="B95" s="3" t="s">
        <v>193</v>
      </c>
      <c r="C95" s="4">
        <v>7513.05</v>
      </c>
      <c r="D95" s="4">
        <v>1517.77</v>
      </c>
      <c r="E95" s="4">
        <v>1404.63</v>
      </c>
      <c r="F95" s="4">
        <v>7626.19</v>
      </c>
    </row>
    <row r="96" spans="1:6" ht="12.75" customHeight="1" x14ac:dyDescent="0.2">
      <c r="A96" s="3" t="s">
        <v>194</v>
      </c>
      <c r="B96" s="3" t="s">
        <v>195</v>
      </c>
      <c r="C96" s="4">
        <v>191585.99</v>
      </c>
      <c r="D96" s="4">
        <v>0</v>
      </c>
      <c r="E96" s="4">
        <v>0</v>
      </c>
      <c r="F96" s="4">
        <v>191585.99</v>
      </c>
    </row>
    <row r="97" spans="1:6" ht="12.75" customHeight="1" x14ac:dyDescent="0.2">
      <c r="A97" s="3" t="s">
        <v>196</v>
      </c>
      <c r="B97" s="3" t="s">
        <v>197</v>
      </c>
      <c r="C97" s="4">
        <v>54058.18</v>
      </c>
      <c r="D97" s="4">
        <v>3213.97</v>
      </c>
      <c r="E97" s="4">
        <v>27497.08</v>
      </c>
      <c r="F97" s="4">
        <v>29775.07</v>
      </c>
    </row>
    <row r="98" spans="1:6" ht="12.75" customHeight="1" x14ac:dyDescent="0.2">
      <c r="A98" s="3" t="s">
        <v>198</v>
      </c>
      <c r="B98" s="3" t="s">
        <v>199</v>
      </c>
      <c r="C98" s="4">
        <v>63962.52</v>
      </c>
      <c r="D98" s="4">
        <v>63722.58</v>
      </c>
      <c r="E98" s="4">
        <v>49631.11</v>
      </c>
      <c r="F98" s="4">
        <v>78053.990000000005</v>
      </c>
    </row>
    <row r="99" spans="1:6" ht="12.75" customHeight="1" x14ac:dyDescent="0.2">
      <c r="A99" s="3" t="s">
        <v>200</v>
      </c>
      <c r="B99" s="3" t="s">
        <v>201</v>
      </c>
      <c r="C99" s="4">
        <v>116.32</v>
      </c>
      <c r="D99" s="4">
        <v>6507.99</v>
      </c>
      <c r="E99" s="4">
        <v>4631.37</v>
      </c>
      <c r="F99" s="4">
        <v>1992.94</v>
      </c>
    </row>
    <row r="100" spans="1:6" ht="12.75" customHeight="1" x14ac:dyDescent="0.2">
      <c r="A100" s="3" t="s">
        <v>202</v>
      </c>
      <c r="B100" s="3" t="s">
        <v>203</v>
      </c>
      <c r="C100" s="4">
        <v>10375.379999999999</v>
      </c>
      <c r="D100" s="4">
        <v>0</v>
      </c>
      <c r="E100" s="4">
        <v>0</v>
      </c>
      <c r="F100" s="4">
        <v>10375.379999999999</v>
      </c>
    </row>
    <row r="101" spans="1:6" ht="12.75" customHeight="1" x14ac:dyDescent="0.2">
      <c r="A101" s="3" t="s">
        <v>204</v>
      </c>
      <c r="B101" s="3" t="s">
        <v>205</v>
      </c>
      <c r="C101" s="4">
        <v>0</v>
      </c>
      <c r="D101" s="4">
        <v>3895.79</v>
      </c>
      <c r="E101" s="4">
        <v>2260.79</v>
      </c>
      <c r="F101" s="4">
        <v>1635</v>
      </c>
    </row>
    <row r="102" spans="1:6" ht="12.75" customHeight="1" x14ac:dyDescent="0.2">
      <c r="A102" s="3" t="s">
        <v>206</v>
      </c>
      <c r="B102" s="3" t="s">
        <v>207</v>
      </c>
      <c r="C102" s="4">
        <v>210.74</v>
      </c>
      <c r="D102" s="4">
        <v>0</v>
      </c>
      <c r="E102" s="4">
        <v>210.74</v>
      </c>
      <c r="F102" s="4">
        <v>0</v>
      </c>
    </row>
    <row r="103" spans="1:6" ht="12.75" customHeight="1" x14ac:dyDescent="0.2">
      <c r="A103" s="3" t="s">
        <v>208</v>
      </c>
      <c r="B103" s="3" t="s">
        <v>209</v>
      </c>
      <c r="C103" s="4">
        <v>4447.12</v>
      </c>
      <c r="D103" s="4">
        <v>0</v>
      </c>
      <c r="E103" s="4">
        <v>290.58999999999997</v>
      </c>
      <c r="F103" s="4">
        <v>4156.53</v>
      </c>
    </row>
    <row r="104" spans="1:6" ht="12.75" customHeight="1" x14ac:dyDescent="0.2">
      <c r="A104" s="3" t="s">
        <v>210</v>
      </c>
      <c r="B104" s="3" t="s">
        <v>211</v>
      </c>
      <c r="C104" s="4">
        <v>1864.27</v>
      </c>
      <c r="D104" s="4">
        <v>0</v>
      </c>
      <c r="E104" s="4">
        <v>0</v>
      </c>
      <c r="F104" s="4">
        <v>1864.27</v>
      </c>
    </row>
    <row r="105" spans="1:6" ht="12.75" customHeight="1" x14ac:dyDescent="0.2">
      <c r="A105" s="3" t="s">
        <v>212</v>
      </c>
      <c r="B105" s="3" t="s">
        <v>213</v>
      </c>
      <c r="C105" s="4">
        <v>2443.16</v>
      </c>
      <c r="D105" s="4">
        <v>0</v>
      </c>
      <c r="E105" s="4">
        <v>0</v>
      </c>
      <c r="F105" s="4">
        <v>2443.16</v>
      </c>
    </row>
    <row r="106" spans="1:6" ht="12.75" customHeight="1" x14ac:dyDescent="0.2">
      <c r="A106" s="3" t="s">
        <v>214</v>
      </c>
      <c r="B106" s="3" t="s">
        <v>215</v>
      </c>
      <c r="C106" s="4">
        <v>117822.39</v>
      </c>
      <c r="D106" s="4">
        <v>0</v>
      </c>
      <c r="E106" s="4">
        <v>0</v>
      </c>
      <c r="F106" s="4">
        <v>117822.39</v>
      </c>
    </row>
    <row r="107" spans="1:6" ht="12.75" customHeight="1" x14ac:dyDescent="0.2">
      <c r="A107" s="3" t="s">
        <v>216</v>
      </c>
      <c r="B107" s="3" t="s">
        <v>217</v>
      </c>
      <c r="C107" s="4">
        <v>0.1</v>
      </c>
      <c r="D107" s="4">
        <v>507.75</v>
      </c>
      <c r="E107" s="4">
        <v>318.27</v>
      </c>
      <c r="F107" s="4">
        <v>189.58</v>
      </c>
    </row>
    <row r="108" spans="1:6" ht="12.75" customHeight="1" x14ac:dyDescent="0.2">
      <c r="A108" s="3" t="s">
        <v>218</v>
      </c>
      <c r="B108" s="3" t="s">
        <v>219</v>
      </c>
      <c r="C108" s="4">
        <v>1290.56</v>
      </c>
      <c r="D108" s="4">
        <v>630.96</v>
      </c>
      <c r="E108" s="4">
        <v>90</v>
      </c>
      <c r="F108" s="4">
        <v>1831.52</v>
      </c>
    </row>
    <row r="109" spans="1:6" ht="12.75" customHeight="1" x14ac:dyDescent="0.2">
      <c r="A109" s="3" t="s">
        <v>220</v>
      </c>
      <c r="B109" s="3" t="s">
        <v>221</v>
      </c>
      <c r="C109" s="4">
        <v>1126.99</v>
      </c>
      <c r="D109" s="4">
        <v>43.68</v>
      </c>
      <c r="E109" s="4">
        <v>0</v>
      </c>
      <c r="F109" s="4">
        <v>1170.67</v>
      </c>
    </row>
    <row r="110" spans="1:6" ht="12.75" customHeight="1" x14ac:dyDescent="0.2">
      <c r="A110" s="3" t="s">
        <v>222</v>
      </c>
      <c r="B110" s="3" t="s">
        <v>223</v>
      </c>
      <c r="C110" s="4">
        <v>8023.24</v>
      </c>
      <c r="D110" s="4">
        <v>0</v>
      </c>
      <c r="E110" s="4">
        <v>0</v>
      </c>
      <c r="F110" s="4">
        <v>8023.24</v>
      </c>
    </row>
    <row r="111" spans="1:6" ht="12.75" customHeight="1" x14ac:dyDescent="0.2">
      <c r="A111" s="3" t="s">
        <v>224</v>
      </c>
      <c r="B111" s="3" t="s">
        <v>225</v>
      </c>
      <c r="C111" s="4">
        <v>369.92</v>
      </c>
      <c r="D111" s="4">
        <v>554.08000000000004</v>
      </c>
      <c r="E111" s="4">
        <v>369.92</v>
      </c>
      <c r="F111" s="4">
        <v>554.08000000000004</v>
      </c>
    </row>
    <row r="112" spans="1:6" ht="12.75" customHeight="1" x14ac:dyDescent="0.2">
      <c r="A112" s="3" t="s">
        <v>226</v>
      </c>
      <c r="B112" s="3" t="s">
        <v>227</v>
      </c>
      <c r="C112" s="4">
        <f>C113</f>
        <v>-1352992.66</v>
      </c>
      <c r="D112" s="4">
        <f>D113</f>
        <v>0</v>
      </c>
      <c r="E112" s="4">
        <f>E113</f>
        <v>0</v>
      </c>
      <c r="F112" s="4">
        <f>F113</f>
        <v>-1352992.66</v>
      </c>
    </row>
    <row r="113" spans="1:6" ht="12.75" customHeight="1" x14ac:dyDescent="0.2">
      <c r="A113" s="3" t="s">
        <v>228</v>
      </c>
      <c r="B113" s="3" t="s">
        <v>229</v>
      </c>
      <c r="C113" s="4">
        <f>SUM(C114:C115)</f>
        <v>-1352992.66</v>
      </c>
      <c r="D113" s="4">
        <f>SUM(D114:D115)</f>
        <v>0</v>
      </c>
      <c r="E113" s="4">
        <f>SUM(E114:E115)</f>
        <v>0</v>
      </c>
      <c r="F113" s="4">
        <f>SUM(F114:F115)</f>
        <v>-1352992.66</v>
      </c>
    </row>
    <row r="114" spans="1:6" ht="12.75" customHeight="1" x14ac:dyDescent="0.2">
      <c r="A114" s="3" t="s">
        <v>230</v>
      </c>
      <c r="B114" s="3" t="s">
        <v>231</v>
      </c>
      <c r="C114" s="4">
        <v>-1352558.73</v>
      </c>
      <c r="D114" s="4">
        <v>0</v>
      </c>
      <c r="E114" s="4">
        <v>0</v>
      </c>
      <c r="F114" s="4">
        <v>-1352558.73</v>
      </c>
    </row>
    <row r="115" spans="1:6" ht="12.75" customHeight="1" x14ac:dyDescent="0.2">
      <c r="A115" s="3" t="s">
        <v>232</v>
      </c>
      <c r="B115" s="3" t="s">
        <v>233</v>
      </c>
      <c r="C115" s="4">
        <v>-433.93</v>
      </c>
      <c r="D115" s="4">
        <v>0</v>
      </c>
      <c r="E115" s="4">
        <v>0</v>
      </c>
      <c r="F115" s="4">
        <v>-433.93</v>
      </c>
    </row>
    <row r="116" spans="1:6" ht="12.75" customHeight="1" x14ac:dyDescent="0.2">
      <c r="A116" s="3" t="s">
        <v>234</v>
      </c>
      <c r="B116" s="3" t="s">
        <v>235</v>
      </c>
      <c r="C116" s="4">
        <f>C117+C126</f>
        <v>1126859.7600000002</v>
      </c>
      <c r="D116" s="4">
        <f>D117+D126</f>
        <v>1484874.6300000001</v>
      </c>
      <c r="E116" s="4">
        <f>E117+E126</f>
        <v>1474872.03</v>
      </c>
      <c r="F116" s="4">
        <f>F117+F126</f>
        <v>1136862.3599999999</v>
      </c>
    </row>
    <row r="117" spans="1:6" ht="12.75" customHeight="1" x14ac:dyDescent="0.2">
      <c r="A117" s="3" t="s">
        <v>236</v>
      </c>
      <c r="B117" s="3" t="s">
        <v>237</v>
      </c>
      <c r="C117" s="4">
        <f>SUM(C118:C125)</f>
        <v>710544.4700000002</v>
      </c>
      <c r="D117" s="4">
        <f>SUM(D118:D125)</f>
        <v>1484874.6300000001</v>
      </c>
      <c r="E117" s="4">
        <f>SUM(E118:E125)</f>
        <v>1474872.03</v>
      </c>
      <c r="F117" s="4">
        <f>SUM(F118:F125)</f>
        <v>720547.07</v>
      </c>
    </row>
    <row r="118" spans="1:6" ht="12.75" customHeight="1" x14ac:dyDescent="0.2">
      <c r="A118" s="3" t="s">
        <v>238</v>
      </c>
      <c r="B118" s="3" t="s">
        <v>239</v>
      </c>
      <c r="C118" s="4">
        <v>503.93</v>
      </c>
      <c r="D118" s="4">
        <v>14020.62</v>
      </c>
      <c r="E118" s="4">
        <v>13818.39</v>
      </c>
      <c r="F118" s="4">
        <v>706.16</v>
      </c>
    </row>
    <row r="119" spans="1:6" ht="12.75" customHeight="1" x14ac:dyDescent="0.2">
      <c r="A119" s="3" t="s">
        <v>240</v>
      </c>
      <c r="B119" s="3" t="s">
        <v>241</v>
      </c>
      <c r="C119" s="4">
        <v>320</v>
      </c>
      <c r="D119" s="4">
        <v>8198.39</v>
      </c>
      <c r="E119" s="4">
        <v>7764.3</v>
      </c>
      <c r="F119" s="4">
        <v>754.09</v>
      </c>
    </row>
    <row r="120" spans="1:6" ht="12.75" customHeight="1" x14ac:dyDescent="0.2">
      <c r="A120" s="3" t="s">
        <v>242</v>
      </c>
      <c r="B120" s="3" t="s">
        <v>243</v>
      </c>
      <c r="C120" s="4">
        <v>560148.79</v>
      </c>
      <c r="D120" s="4">
        <v>1365295.84</v>
      </c>
      <c r="E120" s="4">
        <v>1358295.84</v>
      </c>
      <c r="F120" s="4">
        <v>567148.79</v>
      </c>
    </row>
    <row r="121" spans="1:6" ht="12.75" customHeight="1" x14ac:dyDescent="0.2">
      <c r="A121" s="3" t="s">
        <v>244</v>
      </c>
      <c r="B121" s="3" t="s">
        <v>245</v>
      </c>
      <c r="C121" s="4">
        <v>10015.49</v>
      </c>
      <c r="D121" s="4">
        <v>0</v>
      </c>
      <c r="E121" s="4">
        <v>0</v>
      </c>
      <c r="F121" s="4">
        <v>10015.49</v>
      </c>
    </row>
    <row r="122" spans="1:6" ht="12.75" customHeight="1" x14ac:dyDescent="0.2">
      <c r="A122" s="3" t="s">
        <v>246</v>
      </c>
      <c r="B122" s="3" t="s">
        <v>247</v>
      </c>
      <c r="C122" s="4">
        <v>-107488.79</v>
      </c>
      <c r="D122" s="4">
        <v>0</v>
      </c>
      <c r="E122" s="4">
        <v>0</v>
      </c>
      <c r="F122" s="4">
        <v>-107488.79</v>
      </c>
    </row>
    <row r="123" spans="1:6" ht="12.75" customHeight="1" x14ac:dyDescent="0.2">
      <c r="A123" s="3" t="s">
        <v>248</v>
      </c>
      <c r="B123" s="3" t="s">
        <v>249</v>
      </c>
      <c r="C123" s="4">
        <v>215677.01</v>
      </c>
      <c r="D123" s="4">
        <v>0</v>
      </c>
      <c r="E123" s="4">
        <v>0</v>
      </c>
      <c r="F123" s="4">
        <v>215677.01</v>
      </c>
    </row>
    <row r="124" spans="1:6" ht="12.75" customHeight="1" x14ac:dyDescent="0.2">
      <c r="A124" s="3" t="s">
        <v>250</v>
      </c>
      <c r="B124" s="3" t="s">
        <v>251</v>
      </c>
      <c r="C124" s="4">
        <v>0</v>
      </c>
      <c r="D124" s="4">
        <v>8100</v>
      </c>
      <c r="E124" s="4">
        <v>0</v>
      </c>
      <c r="F124" s="4">
        <v>8100</v>
      </c>
    </row>
    <row r="125" spans="1:6" ht="12.75" customHeight="1" x14ac:dyDescent="0.2">
      <c r="A125" s="3" t="s">
        <v>252</v>
      </c>
      <c r="B125" s="3" t="s">
        <v>253</v>
      </c>
      <c r="C125" s="4">
        <v>31368.04</v>
      </c>
      <c r="D125" s="4">
        <v>89259.78</v>
      </c>
      <c r="E125" s="4">
        <v>94993.5</v>
      </c>
      <c r="F125" s="4">
        <v>25634.32</v>
      </c>
    </row>
    <row r="126" spans="1:6" ht="12.75" customHeight="1" x14ac:dyDescent="0.2">
      <c r="A126" s="3" t="s">
        <v>254</v>
      </c>
      <c r="B126" s="3" t="s">
        <v>255</v>
      </c>
      <c r="C126" s="4">
        <f>SUM(C127:C127)</f>
        <v>416315.29</v>
      </c>
      <c r="D126" s="4">
        <f>SUM(D127:D127)</f>
        <v>0</v>
      </c>
      <c r="E126" s="4">
        <f>SUM(E127:E127)</f>
        <v>0</v>
      </c>
      <c r="F126" s="4">
        <f>SUM(F127:F127)</f>
        <v>416315.29</v>
      </c>
    </row>
    <row r="127" spans="1:6" ht="12.75" customHeight="1" x14ac:dyDescent="0.2">
      <c r="A127" s="3" t="s">
        <v>256</v>
      </c>
      <c r="B127" s="3" t="s">
        <v>257</v>
      </c>
      <c r="C127" s="4">
        <v>416315.29</v>
      </c>
      <c r="D127" s="4">
        <v>0</v>
      </c>
      <c r="E127" s="4">
        <v>0</v>
      </c>
      <c r="F127" s="4">
        <v>416315.29</v>
      </c>
    </row>
    <row r="128" spans="1:6" ht="12.75" customHeight="1" x14ac:dyDescent="0.2">
      <c r="A128" s="3" t="s">
        <v>258</v>
      </c>
      <c r="B128" s="3" t="s">
        <v>259</v>
      </c>
      <c r="C128" s="4">
        <f>C129+C134</f>
        <v>523290.48</v>
      </c>
      <c r="D128" s="4">
        <f>D129+D134</f>
        <v>1291299.6599999999</v>
      </c>
      <c r="E128" s="4">
        <f>E129+E134</f>
        <v>1231182.21</v>
      </c>
      <c r="F128" s="4">
        <f>F129+F134</f>
        <v>583407.92999999993</v>
      </c>
    </row>
    <row r="129" spans="1:6" ht="12.75" customHeight="1" x14ac:dyDescent="0.2">
      <c r="A129" s="3" t="s">
        <v>260</v>
      </c>
      <c r="B129" s="3" t="s">
        <v>261</v>
      </c>
      <c r="C129" s="4">
        <f>SUM(C130:C133)</f>
        <v>520699.63999999996</v>
      </c>
      <c r="D129" s="4">
        <f>SUM(D130:D133)</f>
        <v>1289199.6599999999</v>
      </c>
      <c r="E129" s="4">
        <f>SUM(E130:E133)</f>
        <v>1229186.8899999999</v>
      </c>
      <c r="F129" s="4">
        <f>SUM(F130:F133)</f>
        <v>580712.40999999992</v>
      </c>
    </row>
    <row r="130" spans="1:6" ht="12.75" customHeight="1" x14ac:dyDescent="0.2">
      <c r="A130" s="3" t="s">
        <v>262</v>
      </c>
      <c r="B130" s="3" t="s">
        <v>263</v>
      </c>
      <c r="C130" s="4">
        <v>146837.46</v>
      </c>
      <c r="D130" s="4">
        <v>268576.71999999997</v>
      </c>
      <c r="E130" s="4">
        <v>251607.22</v>
      </c>
      <c r="F130" s="4">
        <v>163806.96</v>
      </c>
    </row>
    <row r="131" spans="1:6" ht="12.75" customHeight="1" x14ac:dyDescent="0.2">
      <c r="A131" s="3" t="s">
        <v>264</v>
      </c>
      <c r="B131" s="3" t="s">
        <v>265</v>
      </c>
      <c r="C131" s="4">
        <v>26087.52</v>
      </c>
      <c r="D131" s="4">
        <v>0</v>
      </c>
      <c r="E131" s="4">
        <v>0</v>
      </c>
      <c r="F131" s="4">
        <v>26087.52</v>
      </c>
    </row>
    <row r="132" spans="1:6" ht="12.75" customHeight="1" x14ac:dyDescent="0.2">
      <c r="A132" s="3" t="s">
        <v>266</v>
      </c>
      <c r="B132" s="3" t="s">
        <v>267</v>
      </c>
      <c r="C132" s="4">
        <v>347774.66</v>
      </c>
      <c r="D132" s="4">
        <v>1017817.26</v>
      </c>
      <c r="E132" s="4">
        <v>977473.99</v>
      </c>
      <c r="F132" s="4">
        <v>388117.93</v>
      </c>
    </row>
    <row r="133" spans="1:6" ht="12.75" customHeight="1" x14ac:dyDescent="0.2">
      <c r="A133" s="3" t="s">
        <v>268</v>
      </c>
      <c r="B133" s="3" t="s">
        <v>269</v>
      </c>
      <c r="C133" s="4">
        <v>0</v>
      </c>
      <c r="D133" s="4">
        <v>2805.68</v>
      </c>
      <c r="E133" s="4">
        <v>105.68</v>
      </c>
      <c r="F133" s="4">
        <v>2700</v>
      </c>
    </row>
    <row r="134" spans="1:6" ht="12.75" customHeight="1" x14ac:dyDescent="0.2">
      <c r="A134" s="3" t="s">
        <v>270</v>
      </c>
      <c r="B134" s="3" t="s">
        <v>271</v>
      </c>
      <c r="C134" s="4">
        <f>SUM(C135:C135)</f>
        <v>2590.84</v>
      </c>
      <c r="D134" s="4">
        <f>SUM(D135:D135)</f>
        <v>2100</v>
      </c>
      <c r="E134" s="4">
        <f>SUM(E135:E135)</f>
        <v>1995.32</v>
      </c>
      <c r="F134" s="4">
        <f>SUM(F135:F135)</f>
        <v>2695.52</v>
      </c>
    </row>
    <row r="135" spans="1:6" ht="12.75" customHeight="1" x14ac:dyDescent="0.2">
      <c r="A135" s="3" t="s">
        <v>272</v>
      </c>
      <c r="B135" s="3" t="s">
        <v>273</v>
      </c>
      <c r="C135" s="4">
        <v>2590.84</v>
      </c>
      <c r="D135" s="4">
        <v>2100</v>
      </c>
      <c r="E135" s="4">
        <v>1995.32</v>
      </c>
      <c r="F135" s="4">
        <v>2695.52</v>
      </c>
    </row>
    <row r="136" spans="1:6" ht="12.75" customHeight="1" x14ac:dyDescent="0.2">
      <c r="A136" s="3" t="s">
        <v>274</v>
      </c>
      <c r="B136" s="3" t="s">
        <v>275</v>
      </c>
      <c r="C136" s="4">
        <f>C137</f>
        <v>4233490.8099999996</v>
      </c>
      <c r="D136" s="4">
        <f>D137</f>
        <v>6670482.0300000003</v>
      </c>
      <c r="E136" s="4">
        <f>E137</f>
        <v>6092670.8999999994</v>
      </c>
      <c r="F136" s="4">
        <f>F137</f>
        <v>4811301.9400000013</v>
      </c>
    </row>
    <row r="137" spans="1:6" ht="12.75" customHeight="1" x14ac:dyDescent="0.2">
      <c r="A137" s="3" t="s">
        <v>276</v>
      </c>
      <c r="B137" s="3" t="s">
        <v>277</v>
      </c>
      <c r="C137" s="4">
        <f>SUM(C138:C153)</f>
        <v>4233490.8099999996</v>
      </c>
      <c r="D137" s="4">
        <f>SUM(D138:D153)</f>
        <v>6670482.0300000003</v>
      </c>
      <c r="E137" s="4">
        <f>SUM(E138:E153)</f>
        <v>6092670.8999999994</v>
      </c>
      <c r="F137" s="4">
        <f>SUM(F138:F153)</f>
        <v>4811301.9400000013</v>
      </c>
    </row>
    <row r="138" spans="1:6" ht="12.75" customHeight="1" x14ac:dyDescent="0.2">
      <c r="A138" s="3" t="s">
        <v>278</v>
      </c>
      <c r="B138" s="3" t="s">
        <v>279</v>
      </c>
      <c r="C138" s="4">
        <v>1518939.65</v>
      </c>
      <c r="D138" s="4">
        <v>4132141.77</v>
      </c>
      <c r="E138" s="4">
        <v>3778270.2</v>
      </c>
      <c r="F138" s="4">
        <v>1872811.22</v>
      </c>
    </row>
    <row r="139" spans="1:6" ht="12.75" customHeight="1" x14ac:dyDescent="0.2">
      <c r="A139" s="3" t="s">
        <v>280</v>
      </c>
      <c r="B139" s="3" t="s">
        <v>281</v>
      </c>
      <c r="C139" s="4">
        <v>63590.91</v>
      </c>
      <c r="D139" s="4">
        <v>155176.72</v>
      </c>
      <c r="E139" s="4">
        <v>145226.75</v>
      </c>
      <c r="F139" s="4">
        <v>73540.88</v>
      </c>
    </row>
    <row r="140" spans="1:6" ht="12.75" customHeight="1" x14ac:dyDescent="0.2">
      <c r="A140" s="3" t="s">
        <v>282</v>
      </c>
      <c r="B140" s="3" t="s">
        <v>283</v>
      </c>
      <c r="C140" s="4">
        <v>301757.49</v>
      </c>
      <c r="D140" s="4">
        <v>0</v>
      </c>
      <c r="E140" s="4">
        <v>4458.01</v>
      </c>
      <c r="F140" s="4">
        <v>297299.48</v>
      </c>
    </row>
    <row r="141" spans="1:6" ht="12.75" customHeight="1" x14ac:dyDescent="0.2">
      <c r="A141" s="3" t="s">
        <v>284</v>
      </c>
      <c r="B141" s="3" t="s">
        <v>285</v>
      </c>
      <c r="C141" s="4">
        <v>99955.55</v>
      </c>
      <c r="D141" s="4">
        <v>63255.94</v>
      </c>
      <c r="E141" s="4">
        <v>92685.74</v>
      </c>
      <c r="F141" s="4">
        <v>70525.75</v>
      </c>
    </row>
    <row r="142" spans="1:6" ht="12.75" customHeight="1" x14ac:dyDescent="0.2">
      <c r="A142" s="3" t="s">
        <v>286</v>
      </c>
      <c r="B142" s="3" t="s">
        <v>287</v>
      </c>
      <c r="C142" s="4">
        <v>82129.58</v>
      </c>
      <c r="D142" s="4">
        <v>205103.76</v>
      </c>
      <c r="E142" s="4">
        <v>188892.25</v>
      </c>
      <c r="F142" s="4">
        <v>98341.09</v>
      </c>
    </row>
    <row r="143" spans="1:6" ht="12.75" customHeight="1" x14ac:dyDescent="0.2">
      <c r="A143" s="3" t="s">
        <v>288</v>
      </c>
      <c r="B143" s="3" t="s">
        <v>289</v>
      </c>
      <c r="C143" s="4">
        <v>1053329.6299999999</v>
      </c>
      <c r="D143" s="4">
        <v>1376200.16</v>
      </c>
      <c r="E143" s="4">
        <v>1259905.92</v>
      </c>
      <c r="F143" s="4">
        <v>1169623.8700000001</v>
      </c>
    </row>
    <row r="144" spans="1:6" ht="12.75" customHeight="1" x14ac:dyDescent="0.2">
      <c r="A144" s="3" t="s">
        <v>290</v>
      </c>
      <c r="B144" s="3" t="s">
        <v>291</v>
      </c>
      <c r="C144" s="4">
        <v>25264.27</v>
      </c>
      <c r="D144" s="4">
        <v>652.5</v>
      </c>
      <c r="E144" s="4">
        <v>4034.39</v>
      </c>
      <c r="F144" s="4">
        <v>21882.38</v>
      </c>
    </row>
    <row r="145" spans="1:6" ht="12.75" customHeight="1" x14ac:dyDescent="0.2">
      <c r="A145" s="3" t="s">
        <v>292</v>
      </c>
      <c r="B145" s="3" t="s">
        <v>293</v>
      </c>
      <c r="C145" s="4">
        <v>169057.37</v>
      </c>
      <c r="D145" s="4">
        <v>134551.20000000001</v>
      </c>
      <c r="E145" s="4">
        <v>138967.74</v>
      </c>
      <c r="F145" s="4">
        <v>164640.82999999999</v>
      </c>
    </row>
    <row r="146" spans="1:6" ht="12.75" customHeight="1" x14ac:dyDescent="0.2">
      <c r="A146" s="3" t="s">
        <v>294</v>
      </c>
      <c r="B146" s="3" t="s">
        <v>295</v>
      </c>
      <c r="C146" s="4">
        <v>581411.75</v>
      </c>
      <c r="D146" s="4">
        <v>540835.30000000005</v>
      </c>
      <c r="E146" s="4">
        <v>383442.24</v>
      </c>
      <c r="F146" s="4">
        <v>738804.81</v>
      </c>
    </row>
    <row r="147" spans="1:6" ht="12.75" customHeight="1" x14ac:dyDescent="0.2">
      <c r="A147" s="3" t="s">
        <v>296</v>
      </c>
      <c r="B147" s="3" t="s">
        <v>297</v>
      </c>
      <c r="C147" s="4">
        <v>72925.94</v>
      </c>
      <c r="D147" s="4">
        <v>26274.9</v>
      </c>
      <c r="E147" s="4">
        <v>24478.59</v>
      </c>
      <c r="F147" s="4">
        <v>74722.25</v>
      </c>
    </row>
    <row r="148" spans="1:6" ht="12.75" customHeight="1" x14ac:dyDescent="0.2">
      <c r="A148" s="3" t="s">
        <v>298</v>
      </c>
      <c r="B148" s="3" t="s">
        <v>299</v>
      </c>
      <c r="C148" s="4">
        <v>250</v>
      </c>
      <c r="D148" s="4">
        <v>0</v>
      </c>
      <c r="E148" s="4">
        <v>0</v>
      </c>
      <c r="F148" s="4">
        <v>250</v>
      </c>
    </row>
    <row r="149" spans="1:6" ht="12.75" customHeight="1" x14ac:dyDescent="0.2">
      <c r="A149" s="3" t="s">
        <v>300</v>
      </c>
      <c r="B149" s="3" t="s">
        <v>301</v>
      </c>
      <c r="C149" s="4">
        <v>60372.14</v>
      </c>
      <c r="D149" s="4">
        <v>1078.8399999999999</v>
      </c>
      <c r="E149" s="4">
        <v>9042.9699999999993</v>
      </c>
      <c r="F149" s="4">
        <v>52408.01</v>
      </c>
    </row>
    <row r="150" spans="1:6" ht="12.75" customHeight="1" x14ac:dyDescent="0.2">
      <c r="A150" s="3" t="s">
        <v>302</v>
      </c>
      <c r="B150" s="3" t="s">
        <v>303</v>
      </c>
      <c r="C150" s="4">
        <v>54529.440000000002</v>
      </c>
      <c r="D150" s="4">
        <v>3789.08</v>
      </c>
      <c r="E150" s="4">
        <v>6281.54</v>
      </c>
      <c r="F150" s="4">
        <v>52036.98</v>
      </c>
    </row>
    <row r="151" spans="1:6" ht="12.75" customHeight="1" x14ac:dyDescent="0.2">
      <c r="A151" s="3" t="s">
        <v>304</v>
      </c>
      <c r="B151" s="3" t="s">
        <v>305</v>
      </c>
      <c r="C151" s="4">
        <v>42825.4</v>
      </c>
      <c r="D151" s="4">
        <v>8094.31</v>
      </c>
      <c r="E151" s="4">
        <v>8686.67</v>
      </c>
      <c r="F151" s="4">
        <v>42233.04</v>
      </c>
    </row>
    <row r="152" spans="1:6" ht="12.75" customHeight="1" x14ac:dyDescent="0.2">
      <c r="A152" s="3" t="s">
        <v>306</v>
      </c>
      <c r="B152" s="3" t="s">
        <v>307</v>
      </c>
      <c r="C152" s="4">
        <v>37083.07</v>
      </c>
      <c r="D152" s="4">
        <v>20747.54</v>
      </c>
      <c r="E152" s="4">
        <v>21510.71</v>
      </c>
      <c r="F152" s="4">
        <v>36319.9</v>
      </c>
    </row>
    <row r="153" spans="1:6" ht="12.75" customHeight="1" x14ac:dyDescent="0.2">
      <c r="A153" s="3" t="s">
        <v>308</v>
      </c>
      <c r="B153" s="3" t="s">
        <v>309</v>
      </c>
      <c r="C153" s="4">
        <v>70068.62</v>
      </c>
      <c r="D153" s="4">
        <v>2580.0100000000002</v>
      </c>
      <c r="E153" s="4">
        <v>26787.18</v>
      </c>
      <c r="F153" s="4">
        <v>45861.45</v>
      </c>
    </row>
    <row r="154" spans="1:6" ht="12.75" customHeight="1" x14ac:dyDescent="0.2">
      <c r="A154" s="3" t="s">
        <v>310</v>
      </c>
      <c r="B154" s="3" t="s">
        <v>311</v>
      </c>
      <c r="C154" s="4">
        <f>C155</f>
        <v>8540.2300000000014</v>
      </c>
      <c r="D154" s="4">
        <f>D155</f>
        <v>4103.3900000000003</v>
      </c>
      <c r="E154" s="4">
        <f>E155</f>
        <v>3501.21</v>
      </c>
      <c r="F154" s="4">
        <f>F155</f>
        <v>9142.41</v>
      </c>
    </row>
    <row r="155" spans="1:6" ht="12.75" customHeight="1" x14ac:dyDescent="0.2">
      <c r="A155" s="3" t="s">
        <v>312</v>
      </c>
      <c r="B155" s="3" t="s">
        <v>313</v>
      </c>
      <c r="C155" s="4">
        <f>SUM(C156:C157)</f>
        <v>8540.2300000000014</v>
      </c>
      <c r="D155" s="4">
        <f>SUM(D156:D157)</f>
        <v>4103.3900000000003</v>
      </c>
      <c r="E155" s="4">
        <f>SUM(E156:E157)</f>
        <v>3501.21</v>
      </c>
      <c r="F155" s="4">
        <f>SUM(F156:F157)</f>
        <v>9142.41</v>
      </c>
    </row>
    <row r="156" spans="1:6" ht="12.75" customHeight="1" x14ac:dyDescent="0.2">
      <c r="A156" s="3" t="s">
        <v>314</v>
      </c>
      <c r="B156" s="3" t="s">
        <v>315</v>
      </c>
      <c r="C156" s="4">
        <v>8301.0300000000007</v>
      </c>
      <c r="D156" s="4">
        <v>4103.3900000000003</v>
      </c>
      <c r="E156" s="4">
        <v>3411.51</v>
      </c>
      <c r="F156" s="4">
        <v>8992.91</v>
      </c>
    </row>
    <row r="157" spans="1:6" ht="12.75" customHeight="1" x14ac:dyDescent="0.2">
      <c r="A157" s="3" t="s">
        <v>316</v>
      </c>
      <c r="B157" s="3" t="s">
        <v>313</v>
      </c>
      <c r="C157" s="4">
        <v>239.2</v>
      </c>
      <c r="D157" s="4">
        <v>0</v>
      </c>
      <c r="E157" s="4">
        <v>89.7</v>
      </c>
      <c r="F157" s="4">
        <v>149.5</v>
      </c>
    </row>
    <row r="158" spans="1:6" ht="12.75" customHeight="1" x14ac:dyDescent="0.2">
      <c r="A158" s="3" t="s">
        <v>317</v>
      </c>
      <c r="B158" s="3" t="s">
        <v>318</v>
      </c>
      <c r="C158" s="4">
        <f>C159+C163+C181</f>
        <v>13882551.270000001</v>
      </c>
      <c r="D158" s="4">
        <f>D159+D163+D181</f>
        <v>1299456.6200000001</v>
      </c>
      <c r="E158" s="4">
        <f>E159+E163+E181</f>
        <v>151996.4</v>
      </c>
      <c r="F158" s="4">
        <f>F159+F163+F181</f>
        <v>15030011.49</v>
      </c>
    </row>
    <row r="159" spans="1:6" ht="12.75" customHeight="1" x14ac:dyDescent="0.2">
      <c r="A159" s="3" t="s">
        <v>319</v>
      </c>
      <c r="B159" s="3" t="s">
        <v>320</v>
      </c>
      <c r="C159" s="4">
        <f>C160</f>
        <v>1746889.34</v>
      </c>
      <c r="D159" s="4">
        <f>D160</f>
        <v>155974.29</v>
      </c>
      <c r="E159" s="4">
        <f>E160</f>
        <v>5222.3599999999997</v>
      </c>
      <c r="F159" s="4">
        <f>F160</f>
        <v>1897641.27</v>
      </c>
    </row>
    <row r="160" spans="1:6" ht="12.75" customHeight="1" x14ac:dyDescent="0.2">
      <c r="A160" s="3" t="s">
        <v>321</v>
      </c>
      <c r="B160" s="3" t="s">
        <v>322</v>
      </c>
      <c r="C160" s="4">
        <f>SUM(C161:C162)</f>
        <v>1746889.34</v>
      </c>
      <c r="D160" s="4">
        <f>SUM(D161:D162)</f>
        <v>155974.29</v>
      </c>
      <c r="E160" s="4">
        <f>SUM(E161:E162)</f>
        <v>5222.3599999999997</v>
      </c>
      <c r="F160" s="4">
        <f>SUM(F161:F162)</f>
        <v>1897641.27</v>
      </c>
    </row>
    <row r="161" spans="1:6" ht="12.75" customHeight="1" x14ac:dyDescent="0.2">
      <c r="A161" s="3" t="s">
        <v>323</v>
      </c>
      <c r="B161" s="3" t="s">
        <v>324</v>
      </c>
      <c r="C161" s="4">
        <v>1746889.34</v>
      </c>
      <c r="D161" s="4">
        <v>152865.84</v>
      </c>
      <c r="E161" s="4">
        <v>5222.3599999999997</v>
      </c>
      <c r="F161" s="4">
        <v>1894532.82</v>
      </c>
    </row>
    <row r="162" spans="1:6" ht="12.75" customHeight="1" x14ac:dyDescent="0.2">
      <c r="A162" s="3" t="s">
        <v>325</v>
      </c>
      <c r="B162" s="3" t="s">
        <v>326</v>
      </c>
      <c r="C162" s="4">
        <v>0</v>
      </c>
      <c r="D162" s="4">
        <v>3108.45</v>
      </c>
      <c r="E162" s="4">
        <v>0</v>
      </c>
      <c r="F162" s="4">
        <v>3108.45</v>
      </c>
    </row>
    <row r="163" spans="1:6" ht="12.75" customHeight="1" x14ac:dyDescent="0.2">
      <c r="A163" s="3" t="s">
        <v>327</v>
      </c>
      <c r="B163" s="3" t="s">
        <v>328</v>
      </c>
      <c r="C163" s="4">
        <f>C164+C172+C179</f>
        <v>12135661.930000002</v>
      </c>
      <c r="D163" s="4">
        <f>D164+D172+D179</f>
        <v>1143482.33</v>
      </c>
      <c r="E163" s="4">
        <f>E164+E172+E179</f>
        <v>146774.04</v>
      </c>
      <c r="F163" s="4">
        <f>F164+F172+F179</f>
        <v>13132370.220000001</v>
      </c>
    </row>
    <row r="164" spans="1:6" ht="12.75" customHeight="1" x14ac:dyDescent="0.2">
      <c r="A164" s="3" t="s">
        <v>329</v>
      </c>
      <c r="B164" s="3" t="s">
        <v>330</v>
      </c>
      <c r="C164" s="4">
        <f>SUM(C165:C171)</f>
        <v>14084502.880000001</v>
      </c>
      <c r="D164" s="4">
        <f>SUM(D165:D171)</f>
        <v>2450</v>
      </c>
      <c r="E164" s="4">
        <f>SUM(E165:E171)</f>
        <v>0</v>
      </c>
      <c r="F164" s="4">
        <f>SUM(F165:F171)</f>
        <v>14086952.880000001</v>
      </c>
    </row>
    <row r="165" spans="1:6" ht="12.75" customHeight="1" x14ac:dyDescent="0.2">
      <c r="A165" s="3" t="s">
        <v>331</v>
      </c>
      <c r="B165" s="3" t="s">
        <v>332</v>
      </c>
      <c r="C165" s="4">
        <v>1640492.27</v>
      </c>
      <c r="D165" s="4">
        <v>0</v>
      </c>
      <c r="E165" s="4">
        <v>0</v>
      </c>
      <c r="F165" s="4">
        <v>1640492.27</v>
      </c>
    </row>
    <row r="166" spans="1:6" ht="12.75" customHeight="1" x14ac:dyDescent="0.2">
      <c r="A166" s="3" t="s">
        <v>333</v>
      </c>
      <c r="B166" s="3" t="s">
        <v>334</v>
      </c>
      <c r="C166" s="4">
        <v>5485983.9400000004</v>
      </c>
      <c r="D166" s="4">
        <v>0</v>
      </c>
      <c r="E166" s="4">
        <v>0</v>
      </c>
      <c r="F166" s="4">
        <v>5485983.9400000004</v>
      </c>
    </row>
    <row r="167" spans="1:6" ht="12.75" customHeight="1" x14ac:dyDescent="0.2">
      <c r="A167" s="3" t="s">
        <v>335</v>
      </c>
      <c r="B167" s="3" t="s">
        <v>336</v>
      </c>
      <c r="C167" s="4">
        <v>1325300.3500000001</v>
      </c>
      <c r="D167" s="4">
        <v>2450</v>
      </c>
      <c r="E167" s="4">
        <v>0</v>
      </c>
      <c r="F167" s="4">
        <v>1327750.3500000001</v>
      </c>
    </row>
    <row r="168" spans="1:6" ht="12.75" customHeight="1" x14ac:dyDescent="0.2">
      <c r="A168" s="3" t="s">
        <v>337</v>
      </c>
      <c r="B168" s="3" t="s">
        <v>338</v>
      </c>
      <c r="C168" s="4">
        <v>3252047.4</v>
      </c>
      <c r="D168" s="4">
        <v>0</v>
      </c>
      <c r="E168" s="4">
        <v>0</v>
      </c>
      <c r="F168" s="4">
        <v>3252047.4</v>
      </c>
    </row>
    <row r="169" spans="1:6" ht="12.75" customHeight="1" x14ac:dyDescent="0.2">
      <c r="A169" s="3" t="s">
        <v>339</v>
      </c>
      <c r="B169" s="3" t="s">
        <v>340</v>
      </c>
      <c r="C169" s="4">
        <v>1668261.99</v>
      </c>
      <c r="D169" s="4">
        <v>0</v>
      </c>
      <c r="E169" s="4">
        <v>0</v>
      </c>
      <c r="F169" s="4">
        <v>1668261.99</v>
      </c>
    </row>
    <row r="170" spans="1:6" ht="12.75" customHeight="1" x14ac:dyDescent="0.2">
      <c r="A170" s="3" t="s">
        <v>341</v>
      </c>
      <c r="B170" s="3" t="s">
        <v>342</v>
      </c>
      <c r="C170" s="4">
        <v>668210.93000000005</v>
      </c>
      <c r="D170" s="4">
        <v>0</v>
      </c>
      <c r="E170" s="4">
        <v>0</v>
      </c>
      <c r="F170" s="4">
        <v>668210.93000000005</v>
      </c>
    </row>
    <row r="171" spans="1:6" ht="12.75" customHeight="1" x14ac:dyDescent="0.2">
      <c r="A171" s="3" t="s">
        <v>343</v>
      </c>
      <c r="B171" s="3" t="s">
        <v>344</v>
      </c>
      <c r="C171" s="4">
        <v>44206</v>
      </c>
      <c r="D171" s="4">
        <v>0</v>
      </c>
      <c r="E171" s="4">
        <v>0</v>
      </c>
      <c r="F171" s="4">
        <v>44206</v>
      </c>
    </row>
    <row r="172" spans="1:6" ht="12.75" customHeight="1" x14ac:dyDescent="0.2">
      <c r="A172" s="3" t="s">
        <v>345</v>
      </c>
      <c r="B172" s="3" t="s">
        <v>346</v>
      </c>
      <c r="C172" s="4">
        <f>SUM(C173:C178)</f>
        <v>-6590443.1799999997</v>
      </c>
      <c r="D172" s="4">
        <f>SUM(D173:D178)</f>
        <v>299432.32999999996</v>
      </c>
      <c r="E172" s="4">
        <f>SUM(E173:E178)</f>
        <v>146774.04</v>
      </c>
      <c r="F172" s="4">
        <f>SUM(F173:F178)</f>
        <v>-6437784.8900000006</v>
      </c>
    </row>
    <row r="173" spans="1:6" ht="12.75" customHeight="1" x14ac:dyDescent="0.2">
      <c r="A173" s="3" t="s">
        <v>347</v>
      </c>
      <c r="B173" s="3" t="s">
        <v>348</v>
      </c>
      <c r="C173" s="4">
        <v>-846588.69</v>
      </c>
      <c r="D173" s="4">
        <v>21050.36</v>
      </c>
      <c r="E173" s="4">
        <v>17430.34</v>
      </c>
      <c r="F173" s="4">
        <v>-842968.67</v>
      </c>
    </row>
    <row r="174" spans="1:6" ht="12.75" customHeight="1" x14ac:dyDescent="0.2">
      <c r="A174" s="3" t="s">
        <v>349</v>
      </c>
      <c r="B174" s="3" t="s">
        <v>350</v>
      </c>
      <c r="C174" s="4">
        <v>-2311422.0499999998</v>
      </c>
      <c r="D174" s="4">
        <v>37569.919999999998</v>
      </c>
      <c r="E174" s="4">
        <v>36807.74</v>
      </c>
      <c r="F174" s="4">
        <v>-2310659.87</v>
      </c>
    </row>
    <row r="175" spans="1:6" ht="12.75" customHeight="1" x14ac:dyDescent="0.2">
      <c r="A175" s="3" t="s">
        <v>351</v>
      </c>
      <c r="B175" s="3" t="s">
        <v>352</v>
      </c>
      <c r="C175" s="4">
        <v>-544707.49</v>
      </c>
      <c r="D175" s="4">
        <v>40028.35</v>
      </c>
      <c r="E175" s="4">
        <v>38915.31</v>
      </c>
      <c r="F175" s="4">
        <v>-543594.44999999995</v>
      </c>
    </row>
    <row r="176" spans="1:6" ht="12.75" customHeight="1" x14ac:dyDescent="0.2">
      <c r="A176" s="3" t="s">
        <v>353</v>
      </c>
      <c r="B176" s="3" t="s">
        <v>354</v>
      </c>
      <c r="C176" s="4">
        <v>-583009.81000000006</v>
      </c>
      <c r="D176" s="4">
        <v>8075.43</v>
      </c>
      <c r="E176" s="4">
        <v>8075.43</v>
      </c>
      <c r="F176" s="4">
        <v>-583009.81000000006</v>
      </c>
    </row>
    <row r="177" spans="1:6" ht="12.75" customHeight="1" x14ac:dyDescent="0.2">
      <c r="A177" s="3" t="s">
        <v>355</v>
      </c>
      <c r="B177" s="3" t="s">
        <v>356</v>
      </c>
      <c r="C177" s="4">
        <v>-44206</v>
      </c>
      <c r="D177" s="4">
        <v>0</v>
      </c>
      <c r="E177" s="4">
        <v>0</v>
      </c>
      <c r="F177" s="4">
        <v>-44206</v>
      </c>
    </row>
    <row r="178" spans="1:6" ht="12.75" customHeight="1" x14ac:dyDescent="0.2">
      <c r="A178" s="3" t="s">
        <v>357</v>
      </c>
      <c r="B178" s="3" t="s">
        <v>358</v>
      </c>
      <c r="C178" s="4">
        <v>-2260509.14</v>
      </c>
      <c r="D178" s="4">
        <v>192708.27</v>
      </c>
      <c r="E178" s="4">
        <v>45545.22</v>
      </c>
      <c r="F178" s="4">
        <v>-2113346.09</v>
      </c>
    </row>
    <row r="179" spans="1:6" ht="12.75" customHeight="1" x14ac:dyDescent="0.2">
      <c r="A179" s="3" t="s">
        <v>359</v>
      </c>
      <c r="B179" s="3" t="s">
        <v>360</v>
      </c>
      <c r="C179" s="4">
        <f>SUM(C180:C180)</f>
        <v>4641602.2300000004</v>
      </c>
      <c r="D179" s="4">
        <f>SUM(D180:D180)</f>
        <v>841600</v>
      </c>
      <c r="E179" s="4">
        <f>SUM(E180:E180)</f>
        <v>0</v>
      </c>
      <c r="F179" s="4">
        <f>SUM(F180:F180)</f>
        <v>5483202.2300000004</v>
      </c>
    </row>
    <row r="180" spans="1:6" ht="12.75" customHeight="1" x14ac:dyDescent="0.2">
      <c r="A180" s="3" t="s">
        <v>361</v>
      </c>
      <c r="B180" s="3" t="s">
        <v>362</v>
      </c>
      <c r="C180" s="4">
        <v>4641602.2300000004</v>
      </c>
      <c r="D180" s="4">
        <v>841600</v>
      </c>
      <c r="E180" s="4">
        <v>0</v>
      </c>
      <c r="F180" s="4">
        <v>5483202.2300000004</v>
      </c>
    </row>
    <row r="181" spans="1:6" ht="12.75" customHeight="1" x14ac:dyDescent="0.2">
      <c r="A181" s="3" t="s">
        <v>363</v>
      </c>
      <c r="B181" s="3" t="s">
        <v>364</v>
      </c>
      <c r="C181" s="4">
        <f>C182+C184</f>
        <v>0</v>
      </c>
      <c r="D181" s="4">
        <f>D182+D184</f>
        <v>0</v>
      </c>
      <c r="E181" s="4">
        <f>E182+E184</f>
        <v>0</v>
      </c>
      <c r="F181" s="4">
        <f>F182+F184</f>
        <v>0</v>
      </c>
    </row>
    <row r="182" spans="1:6" ht="12.75" customHeight="1" x14ac:dyDescent="0.2">
      <c r="A182" s="3" t="s">
        <v>365</v>
      </c>
      <c r="B182" s="3" t="s">
        <v>366</v>
      </c>
      <c r="C182" s="4">
        <f>SUM(C183:C183)</f>
        <v>13097.02</v>
      </c>
      <c r="D182" s="4">
        <f>SUM(D183:D183)</f>
        <v>0</v>
      </c>
      <c r="E182" s="4">
        <f>SUM(E183:E183)</f>
        <v>0</v>
      </c>
      <c r="F182" s="4">
        <f>SUM(F183:F183)</f>
        <v>13097.02</v>
      </c>
    </row>
    <row r="183" spans="1:6" ht="12.75" customHeight="1" x14ac:dyDescent="0.2">
      <c r="A183" s="3" t="s">
        <v>367</v>
      </c>
      <c r="B183" s="3" t="s">
        <v>368</v>
      </c>
      <c r="C183" s="4">
        <v>13097.02</v>
      </c>
      <c r="D183" s="4">
        <v>0</v>
      </c>
      <c r="E183" s="4">
        <v>0</v>
      </c>
      <c r="F183" s="4">
        <v>13097.02</v>
      </c>
    </row>
    <row r="184" spans="1:6" ht="12.75" customHeight="1" x14ac:dyDescent="0.2">
      <c r="A184" s="3" t="s">
        <v>369</v>
      </c>
      <c r="B184" s="3" t="s">
        <v>370</v>
      </c>
      <c r="C184" s="4">
        <f>SUM(C185:C185)</f>
        <v>-13097.02</v>
      </c>
      <c r="D184" s="4">
        <f>SUM(D185:D185)</f>
        <v>0</v>
      </c>
      <c r="E184" s="4">
        <f>SUM(E185:E185)</f>
        <v>0</v>
      </c>
      <c r="F184" s="4">
        <f>SUM(F185:F185)</f>
        <v>-13097.02</v>
      </c>
    </row>
    <row r="185" spans="1:6" ht="12.75" customHeight="1" x14ac:dyDescent="0.2">
      <c r="A185" s="3" t="s">
        <v>371</v>
      </c>
      <c r="B185" s="3" t="s">
        <v>370</v>
      </c>
      <c r="C185" s="4">
        <v>-13097.02</v>
      </c>
      <c r="D185" s="4">
        <v>0</v>
      </c>
      <c r="E185" s="4">
        <v>0</v>
      </c>
      <c r="F185" s="4">
        <v>-13097.02</v>
      </c>
    </row>
    <row r="186" spans="1:6" ht="12.75" customHeight="1" x14ac:dyDescent="0.2">
      <c r="A186" s="3" t="s">
        <v>372</v>
      </c>
      <c r="B186" s="3" t="s">
        <v>373</v>
      </c>
      <c r="C186" s="4">
        <f>C187+C679+C691</f>
        <v>56843983.209999993</v>
      </c>
      <c r="D186" s="4">
        <f>D187+D679+D691</f>
        <v>87224050.270000011</v>
      </c>
      <c r="E186" s="4">
        <f>E187+E679+E691</f>
        <v>88927033.230000004</v>
      </c>
      <c r="F186" s="4">
        <f>F187+F679+F691</f>
        <v>58546966.169999994</v>
      </c>
    </row>
    <row r="187" spans="1:6" ht="12.75" customHeight="1" x14ac:dyDescent="0.2">
      <c r="A187" s="3" t="s">
        <v>374</v>
      </c>
      <c r="B187" s="3" t="s">
        <v>375</v>
      </c>
      <c r="C187" s="4">
        <f>C188+C610+C646+C656</f>
        <v>56833254.859999999</v>
      </c>
      <c r="D187" s="4">
        <f>D188+D610+D646+D656</f>
        <v>87138670.160000011</v>
      </c>
      <c r="E187" s="4">
        <f>E188+E610+E646+E656</f>
        <v>88052175.219999999</v>
      </c>
      <c r="F187" s="4">
        <f>F188+F610+F646+F656</f>
        <v>57746759.919999994</v>
      </c>
    </row>
    <row r="188" spans="1:6" ht="12.75" customHeight="1" x14ac:dyDescent="0.2">
      <c r="A188" s="3" t="s">
        <v>376</v>
      </c>
      <c r="B188" s="3" t="s">
        <v>377</v>
      </c>
      <c r="C188" s="4">
        <f>C189+C277+C308+C533</f>
        <v>9054901.25</v>
      </c>
      <c r="D188" s="4">
        <f>D189+D277+D308+D533</f>
        <v>25110600.230000004</v>
      </c>
      <c r="E188" s="4">
        <f>E189+E277+E308+E533</f>
        <v>25290167.599999998</v>
      </c>
      <c r="F188" s="4">
        <f>F189+F277+F308+F533</f>
        <v>9234468.620000001</v>
      </c>
    </row>
    <row r="189" spans="1:6" ht="12.75" customHeight="1" x14ac:dyDescent="0.2">
      <c r="A189" s="3" t="s">
        <v>378</v>
      </c>
      <c r="B189" s="3" t="s">
        <v>379</v>
      </c>
      <c r="C189" s="4">
        <f>SUM(C190:C276)</f>
        <v>1990121.3900000001</v>
      </c>
      <c r="D189" s="4">
        <f>SUM(D190:D276)</f>
        <v>6676005.7800000012</v>
      </c>
      <c r="E189" s="4">
        <f>SUM(E190:E276)</f>
        <v>6793983.1400000006</v>
      </c>
      <c r="F189" s="4">
        <f>SUM(F190:F276)</f>
        <v>2108098.75</v>
      </c>
    </row>
    <row r="190" spans="1:6" ht="12.75" customHeight="1" x14ac:dyDescent="0.2">
      <c r="A190" s="3" t="s">
        <v>380</v>
      </c>
      <c r="B190" s="3" t="s">
        <v>381</v>
      </c>
      <c r="C190" s="4">
        <v>74681.899999999994</v>
      </c>
      <c r="D190" s="4">
        <v>261168.3</v>
      </c>
      <c r="E190" s="4">
        <v>226731.65</v>
      </c>
      <c r="F190" s="4">
        <v>40245.25</v>
      </c>
    </row>
    <row r="191" spans="1:6" ht="12.75" customHeight="1" x14ac:dyDescent="0.2">
      <c r="A191" s="3" t="s">
        <v>382</v>
      </c>
      <c r="B191" s="3" t="s">
        <v>383</v>
      </c>
      <c r="C191" s="4">
        <v>2244</v>
      </c>
      <c r="D191" s="4">
        <v>2244</v>
      </c>
      <c r="E191" s="4">
        <v>1668.38</v>
      </c>
      <c r="F191" s="4">
        <v>1668.38</v>
      </c>
    </row>
    <row r="192" spans="1:6" ht="12.75" customHeight="1" x14ac:dyDescent="0.2">
      <c r="A192" s="3" t="s">
        <v>384</v>
      </c>
      <c r="B192" s="3" t="s">
        <v>385</v>
      </c>
      <c r="C192" s="4">
        <v>1166.74</v>
      </c>
      <c r="D192" s="4">
        <v>36995.699999999997</v>
      </c>
      <c r="E192" s="4">
        <v>69823.83</v>
      </c>
      <c r="F192" s="4">
        <v>33994.870000000003</v>
      </c>
    </row>
    <row r="193" spans="1:6" ht="12.75" customHeight="1" x14ac:dyDescent="0.2">
      <c r="A193" s="3" t="s">
        <v>386</v>
      </c>
      <c r="B193" s="3" t="s">
        <v>387</v>
      </c>
      <c r="C193" s="4">
        <v>6986.94</v>
      </c>
      <c r="D193" s="4">
        <v>12689.04</v>
      </c>
      <c r="E193" s="4">
        <v>12868.32</v>
      </c>
      <c r="F193" s="4">
        <v>7166.22</v>
      </c>
    </row>
    <row r="194" spans="1:6" ht="12.75" customHeight="1" x14ac:dyDescent="0.2">
      <c r="A194" s="3" t="s">
        <v>388</v>
      </c>
      <c r="B194" s="3" t="s">
        <v>389</v>
      </c>
      <c r="C194" s="4">
        <v>1551</v>
      </c>
      <c r="D194" s="4">
        <v>21639</v>
      </c>
      <c r="E194" s="4">
        <v>27368</v>
      </c>
      <c r="F194" s="4">
        <v>7280</v>
      </c>
    </row>
    <row r="195" spans="1:6" ht="12.75" customHeight="1" x14ac:dyDescent="0.2">
      <c r="A195" s="3" t="s">
        <v>390</v>
      </c>
      <c r="B195" s="3" t="s">
        <v>391</v>
      </c>
      <c r="C195" s="4">
        <v>0</v>
      </c>
      <c r="D195" s="4">
        <v>2393.35</v>
      </c>
      <c r="E195" s="4">
        <v>2393.35</v>
      </c>
      <c r="F195" s="4">
        <v>0</v>
      </c>
    </row>
    <row r="196" spans="1:6" ht="12.75" customHeight="1" x14ac:dyDescent="0.2">
      <c r="A196" s="3" t="s">
        <v>392</v>
      </c>
      <c r="B196" s="3" t="s">
        <v>393</v>
      </c>
      <c r="C196" s="4">
        <v>11526.94</v>
      </c>
      <c r="D196" s="4">
        <v>26867.66</v>
      </c>
      <c r="E196" s="4">
        <v>23656.54</v>
      </c>
      <c r="F196" s="4">
        <v>8315.82</v>
      </c>
    </row>
    <row r="197" spans="1:6" ht="12.75" customHeight="1" x14ac:dyDescent="0.2">
      <c r="A197" s="3" t="s">
        <v>394</v>
      </c>
      <c r="B197" s="3" t="s">
        <v>395</v>
      </c>
      <c r="C197" s="4">
        <v>0</v>
      </c>
      <c r="D197" s="4">
        <v>415.05</v>
      </c>
      <c r="E197" s="4">
        <v>415.05</v>
      </c>
      <c r="F197" s="4">
        <v>0</v>
      </c>
    </row>
    <row r="198" spans="1:6" ht="12.75" customHeight="1" x14ac:dyDescent="0.2">
      <c r="A198" s="3" t="s">
        <v>396</v>
      </c>
      <c r="B198" s="3" t="s">
        <v>397</v>
      </c>
      <c r="C198" s="4">
        <v>45571.72</v>
      </c>
      <c r="D198" s="4">
        <v>123177.68</v>
      </c>
      <c r="E198" s="4">
        <v>119449.96</v>
      </c>
      <c r="F198" s="4">
        <v>41844</v>
      </c>
    </row>
    <row r="199" spans="1:6" ht="12.75" customHeight="1" x14ac:dyDescent="0.2">
      <c r="A199" s="3" t="s">
        <v>398</v>
      </c>
      <c r="B199" s="3" t="s">
        <v>399</v>
      </c>
      <c r="C199" s="4">
        <v>255787</v>
      </c>
      <c r="D199" s="4">
        <v>307305.18</v>
      </c>
      <c r="E199" s="4">
        <v>174872.34</v>
      </c>
      <c r="F199" s="4">
        <v>123354.16</v>
      </c>
    </row>
    <row r="200" spans="1:6" ht="12.75" customHeight="1" x14ac:dyDescent="0.2">
      <c r="A200" s="3" t="s">
        <v>400</v>
      </c>
      <c r="B200" s="3" t="s">
        <v>401</v>
      </c>
      <c r="C200" s="4">
        <v>326</v>
      </c>
      <c r="D200" s="4">
        <v>0</v>
      </c>
      <c r="E200" s="4">
        <v>0</v>
      </c>
      <c r="F200" s="4">
        <v>326</v>
      </c>
    </row>
    <row r="201" spans="1:6" ht="12.75" customHeight="1" x14ac:dyDescent="0.2">
      <c r="A201" s="3" t="s">
        <v>402</v>
      </c>
      <c r="B201" s="3" t="s">
        <v>403</v>
      </c>
      <c r="C201" s="4">
        <v>17001.900000000001</v>
      </c>
      <c r="D201" s="4">
        <v>115030.17</v>
      </c>
      <c r="E201" s="4">
        <v>125782.22</v>
      </c>
      <c r="F201" s="4">
        <v>27753.95</v>
      </c>
    </row>
    <row r="202" spans="1:6" ht="12.75" customHeight="1" x14ac:dyDescent="0.2">
      <c r="A202" s="3" t="s">
        <v>404</v>
      </c>
      <c r="B202" s="3" t="s">
        <v>405</v>
      </c>
      <c r="C202" s="4">
        <v>15891.72</v>
      </c>
      <c r="D202" s="4">
        <v>18279.14</v>
      </c>
      <c r="E202" s="4">
        <v>3570.47</v>
      </c>
      <c r="F202" s="4">
        <v>1183.05</v>
      </c>
    </row>
    <row r="203" spans="1:6" ht="12.75" customHeight="1" x14ac:dyDescent="0.2">
      <c r="A203" s="3" t="s">
        <v>406</v>
      </c>
      <c r="B203" s="3" t="s">
        <v>407</v>
      </c>
      <c r="C203" s="4">
        <v>0</v>
      </c>
      <c r="D203" s="4">
        <v>190</v>
      </c>
      <c r="E203" s="4">
        <v>190</v>
      </c>
      <c r="F203" s="4">
        <v>0</v>
      </c>
    </row>
    <row r="204" spans="1:6" ht="12.75" customHeight="1" x14ac:dyDescent="0.2">
      <c r="A204" s="3" t="s">
        <v>408</v>
      </c>
      <c r="B204" s="3" t="s">
        <v>409</v>
      </c>
      <c r="C204" s="4">
        <v>0</v>
      </c>
      <c r="D204" s="4">
        <v>1204.9000000000001</v>
      </c>
      <c r="E204" s="4">
        <v>1204.9000000000001</v>
      </c>
      <c r="F204" s="4">
        <v>0</v>
      </c>
    </row>
    <row r="205" spans="1:6" ht="12.75" customHeight="1" x14ac:dyDescent="0.2">
      <c r="A205" s="3" t="s">
        <v>410</v>
      </c>
      <c r="B205" s="3" t="s">
        <v>411</v>
      </c>
      <c r="C205" s="4">
        <v>29589.56</v>
      </c>
      <c r="D205" s="4">
        <v>0</v>
      </c>
      <c r="E205" s="4">
        <v>0</v>
      </c>
      <c r="F205" s="4">
        <v>29589.56</v>
      </c>
    </row>
    <row r="206" spans="1:6" ht="12.75" customHeight="1" x14ac:dyDescent="0.2">
      <c r="A206" s="3" t="s">
        <v>412</v>
      </c>
      <c r="B206" s="3" t="s">
        <v>413</v>
      </c>
      <c r="C206" s="4">
        <v>629.49</v>
      </c>
      <c r="D206" s="4">
        <v>2611.59</v>
      </c>
      <c r="E206" s="4">
        <v>2238.1</v>
      </c>
      <c r="F206" s="4">
        <v>256</v>
      </c>
    </row>
    <row r="207" spans="1:6" ht="12.75" customHeight="1" x14ac:dyDescent="0.2">
      <c r="A207" s="3" t="s">
        <v>414</v>
      </c>
      <c r="B207" s="3" t="s">
        <v>415</v>
      </c>
      <c r="C207" s="4">
        <v>0</v>
      </c>
      <c r="D207" s="4">
        <v>131.69999999999999</v>
      </c>
      <c r="E207" s="4">
        <v>131.69999999999999</v>
      </c>
      <c r="F207" s="4">
        <v>0</v>
      </c>
    </row>
    <row r="208" spans="1:6" ht="12.75" customHeight="1" x14ac:dyDescent="0.2">
      <c r="A208" s="3" t="s">
        <v>416</v>
      </c>
      <c r="B208" s="3" t="s">
        <v>417</v>
      </c>
      <c r="C208" s="4">
        <v>139.19999999999999</v>
      </c>
      <c r="D208" s="4">
        <v>570.9</v>
      </c>
      <c r="E208" s="4">
        <v>431.7</v>
      </c>
      <c r="F208" s="4">
        <v>0</v>
      </c>
    </row>
    <row r="209" spans="1:6" ht="12.75" customHeight="1" x14ac:dyDescent="0.2">
      <c r="A209" s="3" t="s">
        <v>418</v>
      </c>
      <c r="B209" s="3" t="s">
        <v>419</v>
      </c>
      <c r="C209" s="4">
        <v>0</v>
      </c>
      <c r="D209" s="4">
        <v>200</v>
      </c>
      <c r="E209" s="4">
        <v>200</v>
      </c>
      <c r="F209" s="4">
        <v>0</v>
      </c>
    </row>
    <row r="210" spans="1:6" ht="12.75" customHeight="1" x14ac:dyDescent="0.2">
      <c r="A210" s="3" t="s">
        <v>420</v>
      </c>
      <c r="B210" s="3" t="s">
        <v>421</v>
      </c>
      <c r="C210" s="4">
        <v>11531.82</v>
      </c>
      <c r="D210" s="4">
        <v>712.5</v>
      </c>
      <c r="E210" s="4">
        <v>712.5</v>
      </c>
      <c r="F210" s="4">
        <v>11531.82</v>
      </c>
    </row>
    <row r="211" spans="1:6" ht="12.75" customHeight="1" x14ac:dyDescent="0.2">
      <c r="A211" s="3" t="s">
        <v>422</v>
      </c>
      <c r="B211" s="3" t="s">
        <v>423</v>
      </c>
      <c r="C211" s="4">
        <v>34644.400000000001</v>
      </c>
      <c r="D211" s="4">
        <v>90634.34</v>
      </c>
      <c r="E211" s="4">
        <v>86143.48</v>
      </c>
      <c r="F211" s="4">
        <v>30153.54</v>
      </c>
    </row>
    <row r="212" spans="1:6" ht="12.75" customHeight="1" x14ac:dyDescent="0.2">
      <c r="A212" s="3" t="s">
        <v>424</v>
      </c>
      <c r="B212" s="3" t="s">
        <v>425</v>
      </c>
      <c r="C212" s="4">
        <v>0</v>
      </c>
      <c r="D212" s="4">
        <v>0</v>
      </c>
      <c r="E212" s="4">
        <v>348</v>
      </c>
      <c r="F212" s="4">
        <v>348</v>
      </c>
    </row>
    <row r="213" spans="1:6" ht="12.75" customHeight="1" x14ac:dyDescent="0.2">
      <c r="A213" s="3" t="s">
        <v>426</v>
      </c>
      <c r="B213" s="3" t="s">
        <v>427</v>
      </c>
      <c r="C213" s="4">
        <v>4133.5600000000004</v>
      </c>
      <c r="D213" s="4">
        <v>12566.03</v>
      </c>
      <c r="E213" s="4">
        <v>12541.51</v>
      </c>
      <c r="F213" s="4">
        <v>4109.04</v>
      </c>
    </row>
    <row r="214" spans="1:6" ht="12.75" customHeight="1" x14ac:dyDescent="0.2">
      <c r="A214" s="3" t="s">
        <v>428</v>
      </c>
      <c r="B214" s="3" t="s">
        <v>429</v>
      </c>
      <c r="C214" s="4">
        <v>517.5</v>
      </c>
      <c r="D214" s="4">
        <v>801.7</v>
      </c>
      <c r="E214" s="4">
        <v>284.2</v>
      </c>
      <c r="F214" s="4">
        <v>0</v>
      </c>
    </row>
    <row r="215" spans="1:6" ht="12.75" customHeight="1" x14ac:dyDescent="0.2">
      <c r="A215" s="3" t="s">
        <v>430</v>
      </c>
      <c r="B215" s="3" t="s">
        <v>431</v>
      </c>
      <c r="C215" s="4">
        <v>0</v>
      </c>
      <c r="D215" s="4">
        <v>4410</v>
      </c>
      <c r="E215" s="4">
        <v>4410</v>
      </c>
      <c r="F215" s="4">
        <v>0</v>
      </c>
    </row>
    <row r="216" spans="1:6" ht="12.75" customHeight="1" x14ac:dyDescent="0.2">
      <c r="A216" s="3" t="s">
        <v>432</v>
      </c>
      <c r="B216" s="3" t="s">
        <v>433</v>
      </c>
      <c r="C216" s="4">
        <v>46523.86</v>
      </c>
      <c r="D216" s="4">
        <v>0</v>
      </c>
      <c r="E216" s="4">
        <v>0</v>
      </c>
      <c r="F216" s="4">
        <v>46523.86</v>
      </c>
    </row>
    <row r="217" spans="1:6" ht="12.75" customHeight="1" x14ac:dyDescent="0.2">
      <c r="A217" s="3" t="s">
        <v>434</v>
      </c>
      <c r="B217" s="3" t="s">
        <v>435</v>
      </c>
      <c r="C217" s="4">
        <v>936.18</v>
      </c>
      <c r="D217" s="4">
        <v>1591.49</v>
      </c>
      <c r="E217" s="4">
        <v>4260.3999999999996</v>
      </c>
      <c r="F217" s="4">
        <v>3605.09</v>
      </c>
    </row>
    <row r="218" spans="1:6" ht="12.75" customHeight="1" x14ac:dyDescent="0.2">
      <c r="A218" s="3" t="s">
        <v>436</v>
      </c>
      <c r="B218" s="3" t="s">
        <v>437</v>
      </c>
      <c r="C218" s="4">
        <v>0</v>
      </c>
      <c r="D218" s="4">
        <v>6600</v>
      </c>
      <c r="E218" s="4">
        <v>8800</v>
      </c>
      <c r="F218" s="4">
        <v>2200</v>
      </c>
    </row>
    <row r="219" spans="1:6" ht="12.75" customHeight="1" x14ac:dyDescent="0.2">
      <c r="A219" s="3" t="s">
        <v>438</v>
      </c>
      <c r="B219" s="3" t="s">
        <v>439</v>
      </c>
      <c r="C219" s="4">
        <v>0</v>
      </c>
      <c r="D219" s="4">
        <v>6182</v>
      </c>
      <c r="E219" s="4">
        <v>6182</v>
      </c>
      <c r="F219" s="4">
        <v>0</v>
      </c>
    </row>
    <row r="220" spans="1:6" ht="12.75" customHeight="1" x14ac:dyDescent="0.2">
      <c r="A220" s="3" t="s">
        <v>440</v>
      </c>
      <c r="B220" s="3" t="s">
        <v>441</v>
      </c>
      <c r="C220" s="4">
        <v>602.69000000000005</v>
      </c>
      <c r="D220" s="4">
        <v>5745.6</v>
      </c>
      <c r="E220" s="4">
        <v>5345.56</v>
      </c>
      <c r="F220" s="4">
        <v>202.65</v>
      </c>
    </row>
    <row r="221" spans="1:6" ht="12.75" customHeight="1" x14ac:dyDescent="0.2">
      <c r="A221" s="3" t="s">
        <v>442</v>
      </c>
      <c r="B221" s="3" t="s">
        <v>443</v>
      </c>
      <c r="C221" s="4">
        <v>3956</v>
      </c>
      <c r="D221" s="4">
        <v>9683.5</v>
      </c>
      <c r="E221" s="4">
        <v>7611.5</v>
      </c>
      <c r="F221" s="4">
        <v>1884</v>
      </c>
    </row>
    <row r="222" spans="1:6" ht="12.75" customHeight="1" x14ac:dyDescent="0.2">
      <c r="A222" s="3" t="s">
        <v>444</v>
      </c>
      <c r="B222" s="3" t="s">
        <v>445</v>
      </c>
      <c r="C222" s="4">
        <v>0</v>
      </c>
      <c r="D222" s="4">
        <v>185.1</v>
      </c>
      <c r="E222" s="4">
        <v>370.2</v>
      </c>
      <c r="F222" s="4">
        <v>185.1</v>
      </c>
    </row>
    <row r="223" spans="1:6" ht="12.75" customHeight="1" x14ac:dyDescent="0.2">
      <c r="A223" s="3" t="s">
        <v>446</v>
      </c>
      <c r="B223" s="3" t="s">
        <v>447</v>
      </c>
      <c r="C223" s="4">
        <v>0</v>
      </c>
      <c r="D223" s="4">
        <v>6053.95</v>
      </c>
      <c r="E223" s="4">
        <v>21245.95</v>
      </c>
      <c r="F223" s="4">
        <v>15192</v>
      </c>
    </row>
    <row r="224" spans="1:6" ht="12.75" customHeight="1" x14ac:dyDescent="0.2">
      <c r="A224" s="3" t="s">
        <v>448</v>
      </c>
      <c r="B224" s="3" t="s">
        <v>449</v>
      </c>
      <c r="C224" s="4">
        <v>1440</v>
      </c>
      <c r="D224" s="4">
        <v>0</v>
      </c>
      <c r="E224" s="4">
        <v>0</v>
      </c>
      <c r="F224" s="4">
        <v>1440</v>
      </c>
    </row>
    <row r="225" spans="1:6" ht="12.75" customHeight="1" x14ac:dyDescent="0.2">
      <c r="A225" s="3" t="s">
        <v>450</v>
      </c>
      <c r="B225" s="3" t="s">
        <v>451</v>
      </c>
      <c r="C225" s="4">
        <v>5742.39</v>
      </c>
      <c r="D225" s="4">
        <v>0</v>
      </c>
      <c r="E225" s="4">
        <v>0</v>
      </c>
      <c r="F225" s="4">
        <v>5742.39</v>
      </c>
    </row>
    <row r="226" spans="1:6" ht="12.75" customHeight="1" x14ac:dyDescent="0.2">
      <c r="A226" s="3" t="s">
        <v>452</v>
      </c>
      <c r="B226" s="3" t="s">
        <v>453</v>
      </c>
      <c r="C226" s="4">
        <v>0</v>
      </c>
      <c r="D226" s="4">
        <v>4936.97</v>
      </c>
      <c r="E226" s="4">
        <v>6395.88</v>
      </c>
      <c r="F226" s="4">
        <v>1458.91</v>
      </c>
    </row>
    <row r="227" spans="1:6" ht="12.75" customHeight="1" x14ac:dyDescent="0.2">
      <c r="A227" s="3" t="s">
        <v>454</v>
      </c>
      <c r="B227" s="3" t="s">
        <v>455</v>
      </c>
      <c r="C227" s="4">
        <v>2121.3000000000002</v>
      </c>
      <c r="D227" s="4">
        <v>2121.3000000000002</v>
      </c>
      <c r="E227" s="4">
        <v>11193</v>
      </c>
      <c r="F227" s="4">
        <v>11193</v>
      </c>
    </row>
    <row r="228" spans="1:6" ht="12.75" customHeight="1" x14ac:dyDescent="0.2">
      <c r="A228" s="3" t="s">
        <v>456</v>
      </c>
      <c r="B228" s="3" t="s">
        <v>457</v>
      </c>
      <c r="C228" s="4">
        <v>3612.29</v>
      </c>
      <c r="D228" s="4">
        <v>0</v>
      </c>
      <c r="E228" s="4">
        <v>0</v>
      </c>
      <c r="F228" s="4">
        <v>3612.29</v>
      </c>
    </row>
    <row r="229" spans="1:6" ht="12.75" customHeight="1" x14ac:dyDescent="0.2">
      <c r="A229" s="3" t="s">
        <v>458</v>
      </c>
      <c r="B229" s="3" t="s">
        <v>459</v>
      </c>
      <c r="C229" s="4">
        <v>156</v>
      </c>
      <c r="D229" s="4">
        <v>156</v>
      </c>
      <c r="E229" s="4">
        <v>0</v>
      </c>
      <c r="F229" s="4">
        <v>0</v>
      </c>
    </row>
    <row r="230" spans="1:6" ht="12.75" customHeight="1" x14ac:dyDescent="0.2">
      <c r="A230" s="3" t="s">
        <v>460</v>
      </c>
      <c r="B230" s="3" t="s">
        <v>461</v>
      </c>
      <c r="C230" s="4">
        <v>1877.88</v>
      </c>
      <c r="D230" s="4">
        <v>430.92</v>
      </c>
      <c r="E230" s="4">
        <v>430.92</v>
      </c>
      <c r="F230" s="4">
        <v>1877.88</v>
      </c>
    </row>
    <row r="231" spans="1:6" ht="12.75" customHeight="1" x14ac:dyDescent="0.2">
      <c r="A231" s="3" t="s">
        <v>462</v>
      </c>
      <c r="B231" s="3" t="s">
        <v>463</v>
      </c>
      <c r="C231" s="4">
        <v>2596.5</v>
      </c>
      <c r="D231" s="4">
        <v>5174.97</v>
      </c>
      <c r="E231" s="4">
        <v>8251.14</v>
      </c>
      <c r="F231" s="4">
        <v>5672.67</v>
      </c>
    </row>
    <row r="232" spans="1:6" ht="12.75" customHeight="1" x14ac:dyDescent="0.2">
      <c r="A232" s="3" t="s">
        <v>464</v>
      </c>
      <c r="B232" s="3" t="s">
        <v>465</v>
      </c>
      <c r="C232" s="4">
        <v>87056.93</v>
      </c>
      <c r="D232" s="4">
        <v>301633.21000000002</v>
      </c>
      <c r="E232" s="4">
        <v>293464.25</v>
      </c>
      <c r="F232" s="4">
        <v>78887.97</v>
      </c>
    </row>
    <row r="233" spans="1:6" ht="12.75" customHeight="1" x14ac:dyDescent="0.2">
      <c r="A233" s="3" t="s">
        <v>466</v>
      </c>
      <c r="B233" s="3" t="s">
        <v>467</v>
      </c>
      <c r="C233" s="4">
        <v>27264.080000000002</v>
      </c>
      <c r="D233" s="4">
        <v>80236.399999999994</v>
      </c>
      <c r="E233" s="4">
        <v>68512.09</v>
      </c>
      <c r="F233" s="4">
        <v>15539.77</v>
      </c>
    </row>
    <row r="234" spans="1:6" ht="12.75" customHeight="1" x14ac:dyDescent="0.2">
      <c r="A234" s="3" t="s">
        <v>468</v>
      </c>
      <c r="B234" s="3" t="s">
        <v>469</v>
      </c>
      <c r="C234" s="4">
        <v>1555.94</v>
      </c>
      <c r="D234" s="4">
        <v>7176.54</v>
      </c>
      <c r="E234" s="4">
        <v>5620.6</v>
      </c>
      <c r="F234" s="4">
        <v>0</v>
      </c>
    </row>
    <row r="235" spans="1:6" ht="12.75" customHeight="1" x14ac:dyDescent="0.2">
      <c r="A235" s="3" t="s">
        <v>470</v>
      </c>
      <c r="B235" s="3" t="s">
        <v>471</v>
      </c>
      <c r="C235" s="4">
        <v>138555.20000000001</v>
      </c>
      <c r="D235" s="4">
        <v>342490.35</v>
      </c>
      <c r="E235" s="4">
        <v>350757.85</v>
      </c>
      <c r="F235" s="4">
        <v>146822.70000000001</v>
      </c>
    </row>
    <row r="236" spans="1:6" ht="12.75" customHeight="1" x14ac:dyDescent="0.2">
      <c r="A236" s="3" t="s">
        <v>472</v>
      </c>
      <c r="B236" s="3" t="s">
        <v>473</v>
      </c>
      <c r="C236" s="4">
        <v>4491.82</v>
      </c>
      <c r="D236" s="4">
        <v>30235.74</v>
      </c>
      <c r="E236" s="4">
        <v>46628.17</v>
      </c>
      <c r="F236" s="4">
        <v>20884.25</v>
      </c>
    </row>
    <row r="237" spans="1:6" ht="12.75" customHeight="1" x14ac:dyDescent="0.2">
      <c r="A237" s="3" t="s">
        <v>474</v>
      </c>
      <c r="B237" s="3" t="s">
        <v>475</v>
      </c>
      <c r="C237" s="4">
        <v>36095.68</v>
      </c>
      <c r="D237" s="4">
        <v>114767.98</v>
      </c>
      <c r="E237" s="4">
        <v>99648.62</v>
      </c>
      <c r="F237" s="4">
        <v>20976.32</v>
      </c>
    </row>
    <row r="238" spans="1:6" ht="12.75" customHeight="1" x14ac:dyDescent="0.2">
      <c r="A238" s="3" t="s">
        <v>476</v>
      </c>
      <c r="B238" s="3" t="s">
        <v>477</v>
      </c>
      <c r="C238" s="4">
        <v>0</v>
      </c>
      <c r="D238" s="4">
        <v>502.12</v>
      </c>
      <c r="E238" s="4">
        <v>502.12</v>
      </c>
      <c r="F238" s="4">
        <v>0</v>
      </c>
    </row>
    <row r="239" spans="1:6" ht="12.75" customHeight="1" x14ac:dyDescent="0.2">
      <c r="A239" s="3" t="s">
        <v>478</v>
      </c>
      <c r="B239" s="3" t="s">
        <v>479</v>
      </c>
      <c r="C239" s="4">
        <v>0</v>
      </c>
      <c r="D239" s="4">
        <v>6528</v>
      </c>
      <c r="E239" s="4">
        <v>6528</v>
      </c>
      <c r="F239" s="4">
        <v>0</v>
      </c>
    </row>
    <row r="240" spans="1:6" ht="12.75" customHeight="1" x14ac:dyDescent="0.2">
      <c r="A240" s="3" t="s">
        <v>480</v>
      </c>
      <c r="B240" s="3" t="s">
        <v>481</v>
      </c>
      <c r="C240" s="4">
        <v>0</v>
      </c>
      <c r="D240" s="4">
        <v>0</v>
      </c>
      <c r="E240" s="4">
        <v>23040</v>
      </c>
      <c r="F240" s="4">
        <v>23040</v>
      </c>
    </row>
    <row r="241" spans="1:6" ht="12.75" customHeight="1" x14ac:dyDescent="0.2">
      <c r="A241" s="3" t="s">
        <v>482</v>
      </c>
      <c r="B241" s="3" t="s">
        <v>483</v>
      </c>
      <c r="C241" s="4">
        <v>3257.97</v>
      </c>
      <c r="D241" s="4">
        <v>26573</v>
      </c>
      <c r="E241" s="4">
        <v>27132.27</v>
      </c>
      <c r="F241" s="4">
        <v>3817.24</v>
      </c>
    </row>
    <row r="242" spans="1:6" ht="12.75" customHeight="1" x14ac:dyDescent="0.2">
      <c r="A242" s="3" t="s">
        <v>484</v>
      </c>
      <c r="B242" s="3" t="s">
        <v>485</v>
      </c>
      <c r="C242" s="4">
        <v>1200</v>
      </c>
      <c r="D242" s="4">
        <v>1200</v>
      </c>
      <c r="E242" s="4">
        <v>0</v>
      </c>
      <c r="F242" s="4">
        <v>0</v>
      </c>
    </row>
    <row r="243" spans="1:6" ht="12.75" customHeight="1" x14ac:dyDescent="0.2">
      <c r="A243" s="3" t="s">
        <v>486</v>
      </c>
      <c r="B243" s="3" t="s">
        <v>487</v>
      </c>
      <c r="C243" s="4">
        <v>0</v>
      </c>
      <c r="D243" s="4">
        <v>816</v>
      </c>
      <c r="E243" s="4">
        <v>816</v>
      </c>
      <c r="F243" s="4">
        <v>0</v>
      </c>
    </row>
    <row r="244" spans="1:6" ht="12.75" customHeight="1" x14ac:dyDescent="0.2">
      <c r="A244" s="3" t="s">
        <v>488</v>
      </c>
      <c r="B244" s="3" t="s">
        <v>489</v>
      </c>
      <c r="C244" s="4">
        <v>314.5</v>
      </c>
      <c r="D244" s="4">
        <v>314.5</v>
      </c>
      <c r="E244" s="4">
        <v>925</v>
      </c>
      <c r="F244" s="4">
        <v>925</v>
      </c>
    </row>
    <row r="245" spans="1:6" ht="12.75" customHeight="1" x14ac:dyDescent="0.2">
      <c r="A245" s="3" t="s">
        <v>490</v>
      </c>
      <c r="B245" s="3" t="s">
        <v>491</v>
      </c>
      <c r="C245" s="4">
        <v>48895</v>
      </c>
      <c r="D245" s="4">
        <v>75282</v>
      </c>
      <c r="E245" s="4">
        <v>26387</v>
      </c>
      <c r="F245" s="4">
        <v>0</v>
      </c>
    </row>
    <row r="246" spans="1:6" ht="12.75" customHeight="1" x14ac:dyDescent="0.2">
      <c r="A246" s="3" t="s">
        <v>492</v>
      </c>
      <c r="B246" s="3" t="s">
        <v>493</v>
      </c>
      <c r="C246" s="4">
        <v>0</v>
      </c>
      <c r="D246" s="4">
        <v>220</v>
      </c>
      <c r="E246" s="4">
        <v>220</v>
      </c>
      <c r="F246" s="4">
        <v>0</v>
      </c>
    </row>
    <row r="247" spans="1:6" ht="12.75" customHeight="1" x14ac:dyDescent="0.2">
      <c r="A247" s="3" t="s">
        <v>494</v>
      </c>
      <c r="B247" s="3" t="s">
        <v>495</v>
      </c>
      <c r="C247" s="4">
        <v>31488.65</v>
      </c>
      <c r="D247" s="4">
        <v>38500.11</v>
      </c>
      <c r="E247" s="4">
        <v>10651.08</v>
      </c>
      <c r="F247" s="4">
        <v>3639.62</v>
      </c>
    </row>
    <row r="248" spans="1:6" ht="12.75" customHeight="1" x14ac:dyDescent="0.2">
      <c r="A248" s="3" t="s">
        <v>496</v>
      </c>
      <c r="B248" s="3" t="s">
        <v>497</v>
      </c>
      <c r="C248" s="4">
        <v>0</v>
      </c>
      <c r="D248" s="4">
        <v>4639.2</v>
      </c>
      <c r="E248" s="4">
        <v>4639.2</v>
      </c>
      <c r="F248" s="4">
        <v>0</v>
      </c>
    </row>
    <row r="249" spans="1:6" ht="12.75" customHeight="1" x14ac:dyDescent="0.2">
      <c r="A249" s="3" t="s">
        <v>498</v>
      </c>
      <c r="B249" s="3" t="s">
        <v>499</v>
      </c>
      <c r="C249" s="4">
        <v>0</v>
      </c>
      <c r="D249" s="4">
        <v>21967.56</v>
      </c>
      <c r="E249" s="4">
        <v>21967.56</v>
      </c>
      <c r="F249" s="4">
        <v>0</v>
      </c>
    </row>
    <row r="250" spans="1:6" ht="12.75" customHeight="1" x14ac:dyDescent="0.2">
      <c r="A250" s="3" t="s">
        <v>500</v>
      </c>
      <c r="B250" s="3" t="s">
        <v>501</v>
      </c>
      <c r="C250" s="4">
        <v>0</v>
      </c>
      <c r="D250" s="4">
        <v>384</v>
      </c>
      <c r="E250" s="4">
        <v>384</v>
      </c>
      <c r="F250" s="4">
        <v>0</v>
      </c>
    </row>
    <row r="251" spans="1:6" ht="12.75" customHeight="1" x14ac:dyDescent="0.2">
      <c r="A251" s="3" t="s">
        <v>502</v>
      </c>
      <c r="B251" s="3" t="s">
        <v>503</v>
      </c>
      <c r="C251" s="4">
        <v>0</v>
      </c>
      <c r="D251" s="4">
        <v>270</v>
      </c>
      <c r="E251" s="4">
        <v>270</v>
      </c>
      <c r="F251" s="4">
        <v>0</v>
      </c>
    </row>
    <row r="252" spans="1:6" ht="12.75" customHeight="1" x14ac:dyDescent="0.2">
      <c r="A252" s="3" t="s">
        <v>504</v>
      </c>
      <c r="B252" s="3" t="s">
        <v>505</v>
      </c>
      <c r="C252" s="4">
        <v>3191.58</v>
      </c>
      <c r="D252" s="4">
        <v>15906.98</v>
      </c>
      <c r="E252" s="4">
        <v>13770.82</v>
      </c>
      <c r="F252" s="4">
        <v>1055.42</v>
      </c>
    </row>
    <row r="253" spans="1:6" ht="12.75" customHeight="1" x14ac:dyDescent="0.2">
      <c r="A253" s="3" t="s">
        <v>506</v>
      </c>
      <c r="B253" s="3" t="s">
        <v>507</v>
      </c>
      <c r="C253" s="4">
        <v>0</v>
      </c>
      <c r="D253" s="4">
        <v>3772.5</v>
      </c>
      <c r="E253" s="4">
        <v>3772.5</v>
      </c>
      <c r="F253" s="4">
        <v>0</v>
      </c>
    </row>
    <row r="254" spans="1:6" ht="12.75" customHeight="1" x14ac:dyDescent="0.2">
      <c r="A254" s="3" t="s">
        <v>508</v>
      </c>
      <c r="B254" s="3" t="s">
        <v>509</v>
      </c>
      <c r="C254" s="4">
        <v>2100</v>
      </c>
      <c r="D254" s="4">
        <v>0</v>
      </c>
      <c r="E254" s="4">
        <v>0</v>
      </c>
      <c r="F254" s="4">
        <v>2100</v>
      </c>
    </row>
    <row r="255" spans="1:6" ht="12.75" customHeight="1" x14ac:dyDescent="0.2">
      <c r="A255" s="3" t="s">
        <v>510</v>
      </c>
      <c r="B255" s="3" t="s">
        <v>511</v>
      </c>
      <c r="C255" s="4">
        <v>3577.6</v>
      </c>
      <c r="D255" s="4">
        <v>13780</v>
      </c>
      <c r="E255" s="4">
        <v>20738.64</v>
      </c>
      <c r="F255" s="4">
        <v>10536.24</v>
      </c>
    </row>
    <row r="256" spans="1:6" ht="12.75" customHeight="1" x14ac:dyDescent="0.2">
      <c r="A256" s="3" t="s">
        <v>512</v>
      </c>
      <c r="B256" s="3" t="s">
        <v>513</v>
      </c>
      <c r="C256" s="4">
        <v>1921.55</v>
      </c>
      <c r="D256" s="4">
        <v>0</v>
      </c>
      <c r="E256" s="4">
        <v>0</v>
      </c>
      <c r="F256" s="4">
        <v>1921.55</v>
      </c>
    </row>
    <row r="257" spans="1:6" ht="12.75" customHeight="1" x14ac:dyDescent="0.2">
      <c r="A257" s="3" t="s">
        <v>514</v>
      </c>
      <c r="B257" s="3" t="s">
        <v>515</v>
      </c>
      <c r="C257" s="4">
        <v>3016.2</v>
      </c>
      <c r="D257" s="4">
        <v>13332</v>
      </c>
      <c r="E257" s="4">
        <v>10973.8</v>
      </c>
      <c r="F257" s="4">
        <v>658</v>
      </c>
    </row>
    <row r="258" spans="1:6" ht="12.75" customHeight="1" x14ac:dyDescent="0.2">
      <c r="A258" s="3" t="s">
        <v>516</v>
      </c>
      <c r="B258" s="3" t="s">
        <v>517</v>
      </c>
      <c r="C258" s="4">
        <v>11442.7</v>
      </c>
      <c r="D258" s="4">
        <v>177677.48</v>
      </c>
      <c r="E258" s="4">
        <v>217335.16</v>
      </c>
      <c r="F258" s="4">
        <v>51100.38</v>
      </c>
    </row>
    <row r="259" spans="1:6" ht="12.75" customHeight="1" x14ac:dyDescent="0.2">
      <c r="A259" s="3" t="s">
        <v>518</v>
      </c>
      <c r="B259" s="3" t="s">
        <v>519</v>
      </c>
      <c r="C259" s="4">
        <v>0</v>
      </c>
      <c r="D259" s="4">
        <v>1637</v>
      </c>
      <c r="E259" s="4">
        <v>1637</v>
      </c>
      <c r="F259" s="4">
        <v>0</v>
      </c>
    </row>
    <row r="260" spans="1:6" ht="12.75" customHeight="1" x14ac:dyDescent="0.2">
      <c r="A260" s="3" t="s">
        <v>520</v>
      </c>
      <c r="B260" s="3" t="s">
        <v>521</v>
      </c>
      <c r="C260" s="4">
        <v>0</v>
      </c>
      <c r="D260" s="4">
        <v>1039.2</v>
      </c>
      <c r="E260" s="4">
        <v>1039.2</v>
      </c>
      <c r="F260" s="4">
        <v>0</v>
      </c>
    </row>
    <row r="261" spans="1:6" ht="12.75" customHeight="1" x14ac:dyDescent="0.2">
      <c r="A261" s="3" t="s">
        <v>522</v>
      </c>
      <c r="B261" s="3" t="s">
        <v>523</v>
      </c>
      <c r="C261" s="4">
        <v>0</v>
      </c>
      <c r="D261" s="4">
        <v>0</v>
      </c>
      <c r="E261" s="4">
        <v>480</v>
      </c>
      <c r="F261" s="4">
        <v>480</v>
      </c>
    </row>
    <row r="262" spans="1:6" ht="12.75" customHeight="1" x14ac:dyDescent="0.2">
      <c r="A262" s="3" t="s">
        <v>524</v>
      </c>
      <c r="B262" s="3" t="s">
        <v>525</v>
      </c>
      <c r="C262" s="4">
        <v>1885.4</v>
      </c>
      <c r="D262" s="4">
        <v>0</v>
      </c>
      <c r="E262" s="4">
        <v>0</v>
      </c>
      <c r="F262" s="4">
        <v>1885.4</v>
      </c>
    </row>
    <row r="263" spans="1:6" ht="12.75" customHeight="1" x14ac:dyDescent="0.2">
      <c r="A263" s="3" t="s">
        <v>526</v>
      </c>
      <c r="B263" s="3" t="s">
        <v>527</v>
      </c>
      <c r="C263" s="4">
        <v>845.7</v>
      </c>
      <c r="D263" s="4">
        <v>0</v>
      </c>
      <c r="E263" s="4">
        <v>0</v>
      </c>
      <c r="F263" s="4">
        <v>845.7</v>
      </c>
    </row>
    <row r="264" spans="1:6" ht="12.75" customHeight="1" x14ac:dyDescent="0.2">
      <c r="A264" s="3" t="s">
        <v>528</v>
      </c>
      <c r="B264" s="3" t="s">
        <v>529</v>
      </c>
      <c r="C264" s="4">
        <v>1615</v>
      </c>
      <c r="D264" s="4">
        <v>0</v>
      </c>
      <c r="E264" s="4">
        <v>0</v>
      </c>
      <c r="F264" s="4">
        <v>1615</v>
      </c>
    </row>
    <row r="265" spans="1:6" ht="12.75" customHeight="1" x14ac:dyDescent="0.2">
      <c r="A265" s="3" t="s">
        <v>530</v>
      </c>
      <c r="B265" s="3" t="s">
        <v>531</v>
      </c>
      <c r="C265" s="4">
        <v>2660</v>
      </c>
      <c r="D265" s="4">
        <v>0</v>
      </c>
      <c r="E265" s="4">
        <v>0</v>
      </c>
      <c r="F265" s="4">
        <v>2660</v>
      </c>
    </row>
    <row r="266" spans="1:6" ht="12.75" customHeight="1" x14ac:dyDescent="0.2">
      <c r="A266" s="3" t="s">
        <v>532</v>
      </c>
      <c r="B266" s="3" t="s">
        <v>533</v>
      </c>
      <c r="C266" s="4">
        <v>58418.1</v>
      </c>
      <c r="D266" s="4">
        <v>141498</v>
      </c>
      <c r="E266" s="4">
        <v>83079.899999999994</v>
      </c>
      <c r="F266" s="4">
        <v>0</v>
      </c>
    </row>
    <row r="267" spans="1:6" ht="12.75" customHeight="1" x14ac:dyDescent="0.2">
      <c r="A267" s="3" t="s">
        <v>534</v>
      </c>
      <c r="B267" s="3" t="s">
        <v>535</v>
      </c>
      <c r="C267" s="4">
        <v>3083</v>
      </c>
      <c r="D267" s="4">
        <v>0</v>
      </c>
      <c r="E267" s="4">
        <v>0</v>
      </c>
      <c r="F267" s="4">
        <v>3083</v>
      </c>
    </row>
    <row r="268" spans="1:6" ht="12.75" customHeight="1" x14ac:dyDescent="0.2">
      <c r="A268" s="3" t="s">
        <v>536</v>
      </c>
      <c r="B268" s="3" t="s">
        <v>537</v>
      </c>
      <c r="C268" s="4">
        <v>72</v>
      </c>
      <c r="D268" s="4">
        <v>6636</v>
      </c>
      <c r="E268" s="4">
        <v>6564</v>
      </c>
      <c r="F268" s="4">
        <v>0</v>
      </c>
    </row>
    <row r="269" spans="1:6" ht="12.75" customHeight="1" x14ac:dyDescent="0.2">
      <c r="A269" s="3" t="s">
        <v>538</v>
      </c>
      <c r="B269" s="3" t="s">
        <v>539</v>
      </c>
      <c r="C269" s="4">
        <v>0</v>
      </c>
      <c r="D269" s="4">
        <v>975</v>
      </c>
      <c r="E269" s="4">
        <v>975</v>
      </c>
      <c r="F269" s="4">
        <v>0</v>
      </c>
    </row>
    <row r="270" spans="1:6" ht="12.75" customHeight="1" x14ac:dyDescent="0.2">
      <c r="A270" s="3" t="s">
        <v>540</v>
      </c>
      <c r="B270" s="3" t="s">
        <v>541</v>
      </c>
      <c r="C270" s="4">
        <v>0</v>
      </c>
      <c r="D270" s="4">
        <v>0</v>
      </c>
      <c r="E270" s="4">
        <v>1740</v>
      </c>
      <c r="F270" s="4">
        <v>1740</v>
      </c>
    </row>
    <row r="271" spans="1:6" ht="12.75" customHeight="1" x14ac:dyDescent="0.2">
      <c r="A271" s="3" t="s">
        <v>542</v>
      </c>
      <c r="B271" s="3" t="s">
        <v>543</v>
      </c>
      <c r="C271" s="4">
        <v>6750</v>
      </c>
      <c r="D271" s="4">
        <v>7250</v>
      </c>
      <c r="E271" s="4">
        <v>500</v>
      </c>
      <c r="F271" s="4">
        <v>0</v>
      </c>
    </row>
    <row r="272" spans="1:6" ht="12.75" customHeight="1" x14ac:dyDescent="0.2">
      <c r="A272" s="3" t="s">
        <v>544</v>
      </c>
      <c r="B272" s="3" t="s">
        <v>545</v>
      </c>
      <c r="C272" s="4">
        <v>639.25</v>
      </c>
      <c r="D272" s="4">
        <v>1124.25</v>
      </c>
      <c r="E272" s="4">
        <v>485</v>
      </c>
      <c r="F272" s="4">
        <v>0</v>
      </c>
    </row>
    <row r="273" spans="1:6" ht="12.75" customHeight="1" x14ac:dyDescent="0.2">
      <c r="A273" s="3" t="s">
        <v>546</v>
      </c>
      <c r="B273" s="3" t="s">
        <v>547</v>
      </c>
      <c r="C273" s="4">
        <v>0</v>
      </c>
      <c r="D273" s="4">
        <v>402</v>
      </c>
      <c r="E273" s="4">
        <v>402</v>
      </c>
      <c r="F273" s="4">
        <v>0</v>
      </c>
    </row>
    <row r="274" spans="1:6" ht="12.75" customHeight="1" x14ac:dyDescent="0.2">
      <c r="A274" s="3" t="s">
        <v>548</v>
      </c>
      <c r="B274" s="3" t="s">
        <v>549</v>
      </c>
      <c r="C274" s="4">
        <v>2532.9499999999998</v>
      </c>
      <c r="D274" s="4">
        <v>7237</v>
      </c>
      <c r="E274" s="4">
        <v>6125.15</v>
      </c>
      <c r="F274" s="4">
        <v>1421.1</v>
      </c>
    </row>
    <row r="275" spans="1:6" ht="12.75" customHeight="1" x14ac:dyDescent="0.2">
      <c r="A275" s="3" t="s">
        <v>550</v>
      </c>
      <c r="B275" s="3" t="s">
        <v>551</v>
      </c>
      <c r="C275" s="4">
        <v>0</v>
      </c>
      <c r="D275" s="4">
        <v>2460</v>
      </c>
      <c r="E275" s="4">
        <v>8213</v>
      </c>
      <c r="F275" s="4">
        <v>5753</v>
      </c>
    </row>
    <row r="276" spans="1:6" ht="12.75" customHeight="1" x14ac:dyDescent="0.2">
      <c r="A276" s="3" t="s">
        <v>552</v>
      </c>
      <c r="B276" s="3" t="s">
        <v>553</v>
      </c>
      <c r="C276" s="4">
        <v>922708.11</v>
      </c>
      <c r="D276" s="4">
        <v>4136441.93</v>
      </c>
      <c r="E276" s="4">
        <v>4450535.41</v>
      </c>
      <c r="F276" s="4">
        <v>1236801.5900000001</v>
      </c>
    </row>
    <row r="277" spans="1:6" ht="12.75" customHeight="1" x14ac:dyDescent="0.2">
      <c r="A277" s="3" t="s">
        <v>554</v>
      </c>
      <c r="B277" s="3" t="s">
        <v>555</v>
      </c>
      <c r="C277" s="4">
        <f>SUM(C278:C307)</f>
        <v>27793.589999999997</v>
      </c>
      <c r="D277" s="4">
        <f>SUM(D278:D307)</f>
        <v>0</v>
      </c>
      <c r="E277" s="4">
        <f>SUM(E278:E307)</f>
        <v>0</v>
      </c>
      <c r="F277" s="4">
        <f>SUM(F278:F307)</f>
        <v>27793.589999999997</v>
      </c>
    </row>
    <row r="278" spans="1:6" ht="12.75" customHeight="1" x14ac:dyDescent="0.2">
      <c r="A278" s="3" t="s">
        <v>556</v>
      </c>
      <c r="B278" s="3" t="s">
        <v>557</v>
      </c>
      <c r="C278" s="4">
        <v>974.33</v>
      </c>
      <c r="D278" s="4">
        <v>0</v>
      </c>
      <c r="E278" s="4">
        <v>0</v>
      </c>
      <c r="F278" s="4">
        <v>974.33</v>
      </c>
    </row>
    <row r="279" spans="1:6" ht="12.75" customHeight="1" x14ac:dyDescent="0.2">
      <c r="A279" s="3" t="s">
        <v>558</v>
      </c>
      <c r="B279" s="3" t="s">
        <v>559</v>
      </c>
      <c r="C279" s="4">
        <v>276.92</v>
      </c>
      <c r="D279" s="4">
        <v>0</v>
      </c>
      <c r="E279" s="4">
        <v>0</v>
      </c>
      <c r="F279" s="4">
        <v>276.92</v>
      </c>
    </row>
    <row r="280" spans="1:6" ht="12.75" customHeight="1" x14ac:dyDescent="0.2">
      <c r="A280" s="3" t="s">
        <v>560</v>
      </c>
      <c r="B280" s="3" t="s">
        <v>561</v>
      </c>
      <c r="C280" s="4">
        <v>1023.75</v>
      </c>
      <c r="D280" s="4">
        <v>0</v>
      </c>
      <c r="E280" s="4">
        <v>0</v>
      </c>
      <c r="F280" s="4">
        <v>1023.75</v>
      </c>
    </row>
    <row r="281" spans="1:6" ht="12.75" customHeight="1" x14ac:dyDescent="0.2">
      <c r="A281" s="3" t="s">
        <v>562</v>
      </c>
      <c r="B281" s="3" t="s">
        <v>563</v>
      </c>
      <c r="C281" s="4">
        <v>204.8</v>
      </c>
      <c r="D281" s="4">
        <v>0</v>
      </c>
      <c r="E281" s="4">
        <v>0</v>
      </c>
      <c r="F281" s="4">
        <v>204.8</v>
      </c>
    </row>
    <row r="282" spans="1:6" ht="12.75" customHeight="1" x14ac:dyDescent="0.2">
      <c r="A282" s="3" t="s">
        <v>564</v>
      </c>
      <c r="B282" s="3" t="s">
        <v>565</v>
      </c>
      <c r="C282" s="4">
        <v>3346.67</v>
      </c>
      <c r="D282" s="4">
        <v>0</v>
      </c>
      <c r="E282" s="4">
        <v>0</v>
      </c>
      <c r="F282" s="4">
        <v>3346.67</v>
      </c>
    </row>
    <row r="283" spans="1:6" ht="12.75" customHeight="1" x14ac:dyDescent="0.2">
      <c r="A283" s="3" t="s">
        <v>566</v>
      </c>
      <c r="B283" s="3" t="s">
        <v>567</v>
      </c>
      <c r="C283" s="4">
        <v>557.70000000000005</v>
      </c>
      <c r="D283" s="4">
        <v>0</v>
      </c>
      <c r="E283" s="4">
        <v>0</v>
      </c>
      <c r="F283" s="4">
        <v>557.70000000000005</v>
      </c>
    </row>
    <row r="284" spans="1:6" ht="12.75" customHeight="1" x14ac:dyDescent="0.2">
      <c r="A284" s="3" t="s">
        <v>568</v>
      </c>
      <c r="B284" s="3" t="s">
        <v>569</v>
      </c>
      <c r="C284" s="4">
        <v>60</v>
      </c>
      <c r="D284" s="4">
        <v>0</v>
      </c>
      <c r="E284" s="4">
        <v>0</v>
      </c>
      <c r="F284" s="4">
        <v>60</v>
      </c>
    </row>
    <row r="285" spans="1:6" ht="12.75" customHeight="1" x14ac:dyDescent="0.2">
      <c r="A285" s="3" t="s">
        <v>570</v>
      </c>
      <c r="B285" s="3" t="s">
        <v>571</v>
      </c>
      <c r="C285" s="4">
        <v>512</v>
      </c>
      <c r="D285" s="4">
        <v>0</v>
      </c>
      <c r="E285" s="4">
        <v>0</v>
      </c>
      <c r="F285" s="4">
        <v>512</v>
      </c>
    </row>
    <row r="286" spans="1:6" ht="12.75" customHeight="1" x14ac:dyDescent="0.2">
      <c r="A286" s="3" t="s">
        <v>572</v>
      </c>
      <c r="B286" s="3" t="s">
        <v>573</v>
      </c>
      <c r="C286" s="4">
        <v>228</v>
      </c>
      <c r="D286" s="4">
        <v>0</v>
      </c>
      <c r="E286" s="4">
        <v>0</v>
      </c>
      <c r="F286" s="4">
        <v>228</v>
      </c>
    </row>
    <row r="287" spans="1:6" ht="12.75" customHeight="1" x14ac:dyDescent="0.2">
      <c r="A287" s="3" t="s">
        <v>574</v>
      </c>
      <c r="B287" s="3" t="s">
        <v>575</v>
      </c>
      <c r="C287" s="4">
        <v>101.05</v>
      </c>
      <c r="D287" s="4">
        <v>0</v>
      </c>
      <c r="E287" s="4">
        <v>0</v>
      </c>
      <c r="F287" s="4">
        <v>101.05</v>
      </c>
    </row>
    <row r="288" spans="1:6" ht="12.75" customHeight="1" x14ac:dyDescent="0.2">
      <c r="A288" s="3" t="s">
        <v>576</v>
      </c>
      <c r="B288" s="3" t="s">
        <v>577</v>
      </c>
      <c r="C288" s="4">
        <v>2745.6</v>
      </c>
      <c r="D288" s="4">
        <v>0</v>
      </c>
      <c r="E288" s="4">
        <v>0</v>
      </c>
      <c r="F288" s="4">
        <v>2745.6</v>
      </c>
    </row>
    <row r="289" spans="1:6" ht="12.75" customHeight="1" x14ac:dyDescent="0.2">
      <c r="A289" s="3" t="s">
        <v>578</v>
      </c>
      <c r="B289" s="3" t="s">
        <v>579</v>
      </c>
      <c r="C289" s="4">
        <v>38.92</v>
      </c>
      <c r="D289" s="4">
        <v>0</v>
      </c>
      <c r="E289" s="4">
        <v>0</v>
      </c>
      <c r="F289" s="4">
        <v>38.92</v>
      </c>
    </row>
    <row r="290" spans="1:6" ht="12.75" customHeight="1" x14ac:dyDescent="0.2">
      <c r="A290" s="3" t="s">
        <v>580</v>
      </c>
      <c r="B290" s="3" t="s">
        <v>581</v>
      </c>
      <c r="C290" s="4">
        <v>1472.48</v>
      </c>
      <c r="D290" s="4">
        <v>0</v>
      </c>
      <c r="E290" s="4">
        <v>0</v>
      </c>
      <c r="F290" s="4">
        <v>1472.48</v>
      </c>
    </row>
    <row r="291" spans="1:6" ht="12.75" customHeight="1" x14ac:dyDescent="0.2">
      <c r="A291" s="3" t="s">
        <v>582</v>
      </c>
      <c r="B291" s="3" t="s">
        <v>583</v>
      </c>
      <c r="C291" s="4">
        <v>34.54</v>
      </c>
      <c r="D291" s="4">
        <v>0</v>
      </c>
      <c r="E291" s="4">
        <v>0</v>
      </c>
      <c r="F291" s="4">
        <v>34.54</v>
      </c>
    </row>
    <row r="292" spans="1:6" ht="12.75" customHeight="1" x14ac:dyDescent="0.2">
      <c r="A292" s="3" t="s">
        <v>584</v>
      </c>
      <c r="B292" s="3" t="s">
        <v>585</v>
      </c>
      <c r="C292" s="4">
        <v>126.9</v>
      </c>
      <c r="D292" s="4">
        <v>0</v>
      </c>
      <c r="E292" s="4">
        <v>0</v>
      </c>
      <c r="F292" s="4">
        <v>126.9</v>
      </c>
    </row>
    <row r="293" spans="1:6" ht="12.75" customHeight="1" x14ac:dyDescent="0.2">
      <c r="A293" s="3" t="s">
        <v>586</v>
      </c>
      <c r="B293" s="3" t="s">
        <v>587</v>
      </c>
      <c r="C293" s="4">
        <v>49.98</v>
      </c>
      <c r="D293" s="4">
        <v>0</v>
      </c>
      <c r="E293" s="4">
        <v>0</v>
      </c>
      <c r="F293" s="4">
        <v>49.98</v>
      </c>
    </row>
    <row r="294" spans="1:6" ht="12.75" customHeight="1" x14ac:dyDescent="0.2">
      <c r="A294" s="3" t="s">
        <v>588</v>
      </c>
      <c r="B294" s="3" t="s">
        <v>589</v>
      </c>
      <c r="C294" s="4">
        <v>419.96</v>
      </c>
      <c r="D294" s="4">
        <v>0</v>
      </c>
      <c r="E294" s="4">
        <v>0</v>
      </c>
      <c r="F294" s="4">
        <v>419.96</v>
      </c>
    </row>
    <row r="295" spans="1:6" ht="12.75" customHeight="1" x14ac:dyDescent="0.2">
      <c r="A295" s="3" t="s">
        <v>590</v>
      </c>
      <c r="B295" s="3" t="s">
        <v>591</v>
      </c>
      <c r="C295" s="4">
        <v>1200</v>
      </c>
      <c r="D295" s="4">
        <v>0</v>
      </c>
      <c r="E295" s="4">
        <v>0</v>
      </c>
      <c r="F295" s="4">
        <v>1200</v>
      </c>
    </row>
    <row r="296" spans="1:6" ht="12.75" customHeight="1" x14ac:dyDescent="0.2">
      <c r="A296" s="3" t="s">
        <v>592</v>
      </c>
      <c r="B296" s="3" t="s">
        <v>593</v>
      </c>
      <c r="C296" s="4">
        <v>1200</v>
      </c>
      <c r="D296" s="4">
        <v>0</v>
      </c>
      <c r="E296" s="4">
        <v>0</v>
      </c>
      <c r="F296" s="4">
        <v>1200</v>
      </c>
    </row>
    <row r="297" spans="1:6" ht="12.75" customHeight="1" x14ac:dyDescent="0.2">
      <c r="A297" s="3" t="s">
        <v>594</v>
      </c>
      <c r="B297" s="3" t="s">
        <v>595</v>
      </c>
      <c r="C297" s="4">
        <v>600</v>
      </c>
      <c r="D297" s="4">
        <v>0</v>
      </c>
      <c r="E297" s="4">
        <v>0</v>
      </c>
      <c r="F297" s="4">
        <v>600</v>
      </c>
    </row>
    <row r="298" spans="1:6" ht="12.75" customHeight="1" x14ac:dyDescent="0.2">
      <c r="A298" s="3" t="s">
        <v>596</v>
      </c>
      <c r="B298" s="3" t="s">
        <v>597</v>
      </c>
      <c r="C298" s="4">
        <v>600</v>
      </c>
      <c r="D298" s="4">
        <v>0</v>
      </c>
      <c r="E298" s="4">
        <v>0</v>
      </c>
      <c r="F298" s="4">
        <v>600</v>
      </c>
    </row>
    <row r="299" spans="1:6" ht="12.75" customHeight="1" x14ac:dyDescent="0.2">
      <c r="A299" s="3" t="s">
        <v>598</v>
      </c>
      <c r="B299" s="3" t="s">
        <v>599</v>
      </c>
      <c r="C299" s="4">
        <v>2802.8</v>
      </c>
      <c r="D299" s="4">
        <v>0</v>
      </c>
      <c r="E299" s="4">
        <v>0</v>
      </c>
      <c r="F299" s="4">
        <v>2802.8</v>
      </c>
    </row>
    <row r="300" spans="1:6" ht="12.75" customHeight="1" x14ac:dyDescent="0.2">
      <c r="A300" s="3" t="s">
        <v>600</v>
      </c>
      <c r="B300" s="3" t="s">
        <v>601</v>
      </c>
      <c r="C300" s="4">
        <v>673.76</v>
      </c>
      <c r="D300" s="4">
        <v>0</v>
      </c>
      <c r="E300" s="4">
        <v>0</v>
      </c>
      <c r="F300" s="4">
        <v>673.76</v>
      </c>
    </row>
    <row r="301" spans="1:6" ht="12.75" customHeight="1" x14ac:dyDescent="0.2">
      <c r="A301" s="3" t="s">
        <v>602</v>
      </c>
      <c r="B301" s="3" t="s">
        <v>603</v>
      </c>
      <c r="C301" s="4">
        <v>6607.58</v>
      </c>
      <c r="D301" s="4">
        <v>0</v>
      </c>
      <c r="E301" s="4">
        <v>0</v>
      </c>
      <c r="F301" s="4">
        <v>6607.58</v>
      </c>
    </row>
    <row r="302" spans="1:6" ht="12.75" customHeight="1" x14ac:dyDescent="0.2">
      <c r="A302" s="3" t="s">
        <v>604</v>
      </c>
      <c r="B302" s="3" t="s">
        <v>605</v>
      </c>
      <c r="C302" s="4">
        <v>332.27</v>
      </c>
      <c r="D302" s="4">
        <v>0</v>
      </c>
      <c r="E302" s="4">
        <v>0</v>
      </c>
      <c r="F302" s="4">
        <v>332.27</v>
      </c>
    </row>
    <row r="303" spans="1:6" ht="12.75" customHeight="1" x14ac:dyDescent="0.2">
      <c r="A303" s="3" t="s">
        <v>606</v>
      </c>
      <c r="B303" s="3" t="s">
        <v>607</v>
      </c>
      <c r="C303" s="4">
        <v>39.6</v>
      </c>
      <c r="D303" s="4">
        <v>0</v>
      </c>
      <c r="E303" s="4">
        <v>0</v>
      </c>
      <c r="F303" s="4">
        <v>39.6</v>
      </c>
    </row>
    <row r="304" spans="1:6" ht="12.75" customHeight="1" x14ac:dyDescent="0.2">
      <c r="A304" s="3" t="s">
        <v>608</v>
      </c>
      <c r="B304" s="3" t="s">
        <v>609</v>
      </c>
      <c r="C304" s="4">
        <v>575.96</v>
      </c>
      <c r="D304" s="4">
        <v>0</v>
      </c>
      <c r="E304" s="4">
        <v>0</v>
      </c>
      <c r="F304" s="4">
        <v>575.96</v>
      </c>
    </row>
    <row r="305" spans="1:6" ht="12.75" customHeight="1" x14ac:dyDescent="0.2">
      <c r="A305" s="3" t="s">
        <v>610</v>
      </c>
      <c r="B305" s="3" t="s">
        <v>611</v>
      </c>
      <c r="C305" s="4">
        <v>336.84</v>
      </c>
      <c r="D305" s="4">
        <v>0</v>
      </c>
      <c r="E305" s="4">
        <v>0</v>
      </c>
      <c r="F305" s="4">
        <v>336.84</v>
      </c>
    </row>
    <row r="306" spans="1:6" ht="12.75" customHeight="1" x14ac:dyDescent="0.2">
      <c r="A306" s="3" t="s">
        <v>612</v>
      </c>
      <c r="B306" s="3" t="s">
        <v>613</v>
      </c>
      <c r="C306" s="4">
        <v>649.17999999999995</v>
      </c>
      <c r="D306" s="4">
        <v>0</v>
      </c>
      <c r="E306" s="4">
        <v>0</v>
      </c>
      <c r="F306" s="4">
        <v>649.17999999999995</v>
      </c>
    </row>
    <row r="307" spans="1:6" ht="12.75" customHeight="1" x14ac:dyDescent="0.2">
      <c r="A307" s="3" t="s">
        <v>614</v>
      </c>
      <c r="B307" s="3" t="s">
        <v>615</v>
      </c>
      <c r="C307" s="4">
        <v>2</v>
      </c>
      <c r="D307" s="4">
        <v>0</v>
      </c>
      <c r="E307" s="4">
        <v>0</v>
      </c>
      <c r="F307" s="4">
        <v>2</v>
      </c>
    </row>
    <row r="308" spans="1:6" ht="12.75" customHeight="1" x14ac:dyDescent="0.2">
      <c r="A308" s="3" t="s">
        <v>616</v>
      </c>
      <c r="B308" s="3" t="s">
        <v>617</v>
      </c>
      <c r="C308" s="4">
        <f>SUM(C309:C532)</f>
        <v>5148550.5399999991</v>
      </c>
      <c r="D308" s="4">
        <f>SUM(D309:D532)</f>
        <v>14042136.959999999</v>
      </c>
      <c r="E308" s="4">
        <f>SUM(E309:E532)</f>
        <v>13957355.409999998</v>
      </c>
      <c r="F308" s="4">
        <f>SUM(F309:F532)</f>
        <v>5063768.99</v>
      </c>
    </row>
    <row r="309" spans="1:6" ht="12.75" customHeight="1" x14ac:dyDescent="0.2">
      <c r="A309" s="3" t="s">
        <v>618</v>
      </c>
      <c r="B309" s="3" t="s">
        <v>619</v>
      </c>
      <c r="C309" s="4">
        <v>3276.68</v>
      </c>
      <c r="D309" s="4">
        <v>0</v>
      </c>
      <c r="E309" s="4">
        <v>0</v>
      </c>
      <c r="F309" s="4">
        <v>3276.68</v>
      </c>
    </row>
    <row r="310" spans="1:6" ht="12.75" customHeight="1" x14ac:dyDescent="0.2">
      <c r="A310" s="3" t="s">
        <v>620</v>
      </c>
      <c r="B310" s="3" t="s">
        <v>621</v>
      </c>
      <c r="C310" s="4">
        <v>19239.09</v>
      </c>
      <c r="D310" s="4">
        <v>62439.78</v>
      </c>
      <c r="E310" s="4">
        <v>60300</v>
      </c>
      <c r="F310" s="4">
        <v>17099.310000000001</v>
      </c>
    </row>
    <row r="311" spans="1:6" ht="12.75" customHeight="1" x14ac:dyDescent="0.2">
      <c r="A311" s="3" t="s">
        <v>622</v>
      </c>
      <c r="B311" s="3" t="s">
        <v>623</v>
      </c>
      <c r="C311" s="4">
        <v>198.6</v>
      </c>
      <c r="D311" s="4">
        <v>0</v>
      </c>
      <c r="E311" s="4">
        <v>0</v>
      </c>
      <c r="F311" s="4">
        <v>198.6</v>
      </c>
    </row>
    <row r="312" spans="1:6" ht="12.75" customHeight="1" x14ac:dyDescent="0.2">
      <c r="A312" s="3" t="s">
        <v>624</v>
      </c>
      <c r="B312" s="3" t="s">
        <v>625</v>
      </c>
      <c r="C312" s="4">
        <v>550.28</v>
      </c>
      <c r="D312" s="4">
        <v>0</v>
      </c>
      <c r="E312" s="4">
        <v>0</v>
      </c>
      <c r="F312" s="4">
        <v>550.28</v>
      </c>
    </row>
    <row r="313" spans="1:6" ht="12.75" customHeight="1" x14ac:dyDescent="0.2">
      <c r="A313" s="3" t="s">
        <v>626</v>
      </c>
      <c r="B313" s="3" t="s">
        <v>627</v>
      </c>
      <c r="C313" s="4">
        <v>7037.36</v>
      </c>
      <c r="D313" s="4">
        <v>0</v>
      </c>
      <c r="E313" s="4">
        <v>0</v>
      </c>
      <c r="F313" s="4">
        <v>7037.36</v>
      </c>
    </row>
    <row r="314" spans="1:6" ht="12.75" customHeight="1" x14ac:dyDescent="0.2">
      <c r="A314" s="3" t="s">
        <v>628</v>
      </c>
      <c r="B314" s="3" t="s">
        <v>629</v>
      </c>
      <c r="C314" s="4">
        <v>172.51</v>
      </c>
      <c r="D314" s="4">
        <v>0</v>
      </c>
      <c r="E314" s="4">
        <v>0</v>
      </c>
      <c r="F314" s="4">
        <v>172.51</v>
      </c>
    </row>
    <row r="315" spans="1:6" ht="12.75" customHeight="1" x14ac:dyDescent="0.2">
      <c r="A315" s="3" t="s">
        <v>630</v>
      </c>
      <c r="B315" s="3" t="s">
        <v>631</v>
      </c>
      <c r="C315" s="4">
        <v>1920.82</v>
      </c>
      <c r="D315" s="4">
        <v>0</v>
      </c>
      <c r="E315" s="4">
        <v>0</v>
      </c>
      <c r="F315" s="4">
        <v>1920.82</v>
      </c>
    </row>
    <row r="316" spans="1:6" ht="12.75" customHeight="1" x14ac:dyDescent="0.2">
      <c r="A316" s="3" t="s">
        <v>632</v>
      </c>
      <c r="B316" s="3" t="s">
        <v>633</v>
      </c>
      <c r="C316" s="4">
        <v>2872.35</v>
      </c>
      <c r="D316" s="4">
        <v>0</v>
      </c>
      <c r="E316" s="4">
        <v>0</v>
      </c>
      <c r="F316" s="4">
        <v>2872.35</v>
      </c>
    </row>
    <row r="317" spans="1:6" ht="12.75" customHeight="1" x14ac:dyDescent="0.2">
      <c r="A317" s="3" t="s">
        <v>634</v>
      </c>
      <c r="B317" s="3" t="s">
        <v>635</v>
      </c>
      <c r="C317" s="4">
        <v>1354.87</v>
      </c>
      <c r="D317" s="4">
        <v>0</v>
      </c>
      <c r="E317" s="4">
        <v>0</v>
      </c>
      <c r="F317" s="4">
        <v>1354.87</v>
      </c>
    </row>
    <row r="318" spans="1:6" ht="12.75" customHeight="1" x14ac:dyDescent="0.2">
      <c r="A318" s="3" t="s">
        <v>636</v>
      </c>
      <c r="B318" s="3" t="s">
        <v>637</v>
      </c>
      <c r="C318" s="4">
        <v>40.6</v>
      </c>
      <c r="D318" s="4">
        <v>0</v>
      </c>
      <c r="E318" s="4">
        <v>0</v>
      </c>
      <c r="F318" s="4">
        <v>40.6</v>
      </c>
    </row>
    <row r="319" spans="1:6" ht="12.75" customHeight="1" x14ac:dyDescent="0.2">
      <c r="A319" s="3" t="s">
        <v>638</v>
      </c>
      <c r="B319" s="3" t="s">
        <v>639</v>
      </c>
      <c r="C319" s="4">
        <v>657.53</v>
      </c>
      <c r="D319" s="4">
        <v>0</v>
      </c>
      <c r="E319" s="4">
        <v>0</v>
      </c>
      <c r="F319" s="4">
        <v>657.53</v>
      </c>
    </row>
    <row r="320" spans="1:6" ht="12.75" customHeight="1" x14ac:dyDescent="0.2">
      <c r="A320" s="3" t="s">
        <v>640</v>
      </c>
      <c r="B320" s="3" t="s">
        <v>641</v>
      </c>
      <c r="C320" s="4">
        <v>10427.57</v>
      </c>
      <c r="D320" s="4">
        <v>0</v>
      </c>
      <c r="E320" s="4">
        <v>0</v>
      </c>
      <c r="F320" s="4">
        <v>10427.57</v>
      </c>
    </row>
    <row r="321" spans="1:6" ht="12.75" customHeight="1" x14ac:dyDescent="0.2">
      <c r="A321" s="3" t="s">
        <v>642</v>
      </c>
      <c r="B321" s="3" t="s">
        <v>643</v>
      </c>
      <c r="C321" s="4">
        <v>180.17</v>
      </c>
      <c r="D321" s="4">
        <v>0</v>
      </c>
      <c r="E321" s="4">
        <v>0</v>
      </c>
      <c r="F321" s="4">
        <v>180.17</v>
      </c>
    </row>
    <row r="322" spans="1:6" ht="12.75" customHeight="1" x14ac:dyDescent="0.2">
      <c r="A322" s="3" t="s">
        <v>644</v>
      </c>
      <c r="B322" s="3" t="s">
        <v>645</v>
      </c>
      <c r="C322" s="4">
        <v>19296.98</v>
      </c>
      <c r="D322" s="4">
        <v>18068.419999999998</v>
      </c>
      <c r="E322" s="4">
        <v>46306.01</v>
      </c>
      <c r="F322" s="4">
        <v>47534.57</v>
      </c>
    </row>
    <row r="323" spans="1:6" ht="12.75" customHeight="1" x14ac:dyDescent="0.2">
      <c r="A323" s="3" t="s">
        <v>646</v>
      </c>
      <c r="B323" s="3" t="s">
        <v>647</v>
      </c>
      <c r="C323" s="4">
        <v>8454.42</v>
      </c>
      <c r="D323" s="4">
        <v>11339.25</v>
      </c>
      <c r="E323" s="4">
        <v>13865.21</v>
      </c>
      <c r="F323" s="4">
        <v>10980.38</v>
      </c>
    </row>
    <row r="324" spans="1:6" ht="12.75" customHeight="1" x14ac:dyDescent="0.2">
      <c r="A324" s="3" t="s">
        <v>648</v>
      </c>
      <c r="B324" s="3" t="s">
        <v>649</v>
      </c>
      <c r="C324" s="4">
        <v>184965.71</v>
      </c>
      <c r="D324" s="4">
        <v>554439.86</v>
      </c>
      <c r="E324" s="4">
        <v>563358.18999999994</v>
      </c>
      <c r="F324" s="4">
        <v>193884.04</v>
      </c>
    </row>
    <row r="325" spans="1:6" ht="12.75" customHeight="1" x14ac:dyDescent="0.2">
      <c r="A325" s="3" t="s">
        <v>650</v>
      </c>
      <c r="B325" s="3" t="s">
        <v>651</v>
      </c>
      <c r="C325" s="4">
        <v>2030.79</v>
      </c>
      <c r="D325" s="4">
        <v>0</v>
      </c>
      <c r="E325" s="4">
        <v>0</v>
      </c>
      <c r="F325" s="4">
        <v>2030.79</v>
      </c>
    </row>
    <row r="326" spans="1:6" ht="12.75" customHeight="1" x14ac:dyDescent="0.2">
      <c r="A326" s="3" t="s">
        <v>652</v>
      </c>
      <c r="B326" s="3" t="s">
        <v>653</v>
      </c>
      <c r="C326" s="4">
        <v>352731.3</v>
      </c>
      <c r="D326" s="4">
        <v>0</v>
      </c>
      <c r="E326" s="4">
        <v>0</v>
      </c>
      <c r="F326" s="4">
        <v>352731.3</v>
      </c>
    </row>
    <row r="327" spans="1:6" ht="12.75" customHeight="1" x14ac:dyDescent="0.2">
      <c r="A327" s="3" t="s">
        <v>654</v>
      </c>
      <c r="B327" s="3" t="s">
        <v>655</v>
      </c>
      <c r="C327" s="4">
        <v>32</v>
      </c>
      <c r="D327" s="4">
        <v>0</v>
      </c>
      <c r="E327" s="4">
        <v>0</v>
      </c>
      <c r="F327" s="4">
        <v>32</v>
      </c>
    </row>
    <row r="328" spans="1:6" ht="12.75" customHeight="1" x14ac:dyDescent="0.2">
      <c r="A328" s="3" t="s">
        <v>656</v>
      </c>
      <c r="B328" s="3" t="s">
        <v>657</v>
      </c>
      <c r="C328" s="4">
        <v>175.68</v>
      </c>
      <c r="D328" s="4">
        <v>0</v>
      </c>
      <c r="E328" s="4">
        <v>0</v>
      </c>
      <c r="F328" s="4">
        <v>175.68</v>
      </c>
    </row>
    <row r="329" spans="1:6" ht="12.75" customHeight="1" x14ac:dyDescent="0.2">
      <c r="A329" s="3" t="s">
        <v>658</v>
      </c>
      <c r="B329" s="3" t="s">
        <v>659</v>
      </c>
      <c r="C329" s="4">
        <v>2400.54</v>
      </c>
      <c r="D329" s="4">
        <v>0</v>
      </c>
      <c r="E329" s="4">
        <v>0</v>
      </c>
      <c r="F329" s="4">
        <v>2400.54</v>
      </c>
    </row>
    <row r="330" spans="1:6" ht="12.75" customHeight="1" x14ac:dyDescent="0.2">
      <c r="A330" s="3" t="s">
        <v>660</v>
      </c>
      <c r="B330" s="3" t="s">
        <v>661</v>
      </c>
      <c r="C330" s="4">
        <v>5685.57</v>
      </c>
      <c r="D330" s="4">
        <v>0</v>
      </c>
      <c r="E330" s="4">
        <v>0</v>
      </c>
      <c r="F330" s="4">
        <v>5685.57</v>
      </c>
    </row>
    <row r="331" spans="1:6" ht="12.75" customHeight="1" x14ac:dyDescent="0.2">
      <c r="A331" s="3" t="s">
        <v>662</v>
      </c>
      <c r="B331" s="3" t="s">
        <v>663</v>
      </c>
      <c r="C331" s="4">
        <v>1028.5</v>
      </c>
      <c r="D331" s="4">
        <v>0</v>
      </c>
      <c r="E331" s="4">
        <v>0</v>
      </c>
      <c r="F331" s="4">
        <v>1028.5</v>
      </c>
    </row>
    <row r="332" spans="1:6" ht="12.75" customHeight="1" x14ac:dyDescent="0.2">
      <c r="A332" s="3" t="s">
        <v>664</v>
      </c>
      <c r="B332" s="3" t="s">
        <v>665</v>
      </c>
      <c r="C332" s="4">
        <v>6802.05</v>
      </c>
      <c r="D332" s="4">
        <v>0</v>
      </c>
      <c r="E332" s="4">
        <v>0</v>
      </c>
      <c r="F332" s="4">
        <v>6802.05</v>
      </c>
    </row>
    <row r="333" spans="1:6" ht="12.75" customHeight="1" x14ac:dyDescent="0.2">
      <c r="A333" s="3" t="s">
        <v>666</v>
      </c>
      <c r="B333" s="3" t="s">
        <v>667</v>
      </c>
      <c r="C333" s="4">
        <v>2048</v>
      </c>
      <c r="D333" s="4">
        <v>0</v>
      </c>
      <c r="E333" s="4">
        <v>0</v>
      </c>
      <c r="F333" s="4">
        <v>2048</v>
      </c>
    </row>
    <row r="334" spans="1:6" ht="12.75" customHeight="1" x14ac:dyDescent="0.2">
      <c r="A334" s="3" t="s">
        <v>668</v>
      </c>
      <c r="B334" s="3" t="s">
        <v>669</v>
      </c>
      <c r="C334" s="4">
        <v>7217.14</v>
      </c>
      <c r="D334" s="4">
        <v>0</v>
      </c>
      <c r="E334" s="4">
        <v>0</v>
      </c>
      <c r="F334" s="4">
        <v>7217.14</v>
      </c>
    </row>
    <row r="335" spans="1:6" ht="12.75" customHeight="1" x14ac:dyDescent="0.2">
      <c r="A335" s="3" t="s">
        <v>670</v>
      </c>
      <c r="B335" s="3" t="s">
        <v>671</v>
      </c>
      <c r="C335" s="4">
        <v>5856.24</v>
      </c>
      <c r="D335" s="4">
        <v>25103.91</v>
      </c>
      <c r="E335" s="4">
        <v>27300</v>
      </c>
      <c r="F335" s="4">
        <v>8052.33</v>
      </c>
    </row>
    <row r="336" spans="1:6" ht="12.75" customHeight="1" x14ac:dyDescent="0.2">
      <c r="A336" s="3" t="s">
        <v>672</v>
      </c>
      <c r="B336" s="3" t="s">
        <v>673</v>
      </c>
      <c r="C336" s="4">
        <v>266</v>
      </c>
      <c r="D336" s="4">
        <v>0</v>
      </c>
      <c r="E336" s="4">
        <v>0</v>
      </c>
      <c r="F336" s="4">
        <v>266</v>
      </c>
    </row>
    <row r="337" spans="1:6" ht="12.75" customHeight="1" x14ac:dyDescent="0.2">
      <c r="A337" s="3" t="s">
        <v>674</v>
      </c>
      <c r="B337" s="3" t="s">
        <v>675</v>
      </c>
      <c r="C337" s="4">
        <v>61209.919999999998</v>
      </c>
      <c r="D337" s="4">
        <v>0</v>
      </c>
      <c r="E337" s="4">
        <v>0</v>
      </c>
      <c r="F337" s="4">
        <v>61209.919999999998</v>
      </c>
    </row>
    <row r="338" spans="1:6" ht="12.75" customHeight="1" x14ac:dyDescent="0.2">
      <c r="A338" s="3" t="s">
        <v>676</v>
      </c>
      <c r="B338" s="3" t="s">
        <v>677</v>
      </c>
      <c r="C338" s="4">
        <v>3915.2</v>
      </c>
      <c r="D338" s="4">
        <v>0</v>
      </c>
      <c r="E338" s="4">
        <v>0</v>
      </c>
      <c r="F338" s="4">
        <v>3915.2</v>
      </c>
    </row>
    <row r="339" spans="1:6" ht="12.75" customHeight="1" x14ac:dyDescent="0.2">
      <c r="A339" s="3" t="s">
        <v>678</v>
      </c>
      <c r="B339" s="3" t="s">
        <v>679</v>
      </c>
      <c r="C339" s="4">
        <v>484.01</v>
      </c>
      <c r="D339" s="4">
        <v>0</v>
      </c>
      <c r="E339" s="4">
        <v>0</v>
      </c>
      <c r="F339" s="4">
        <v>484.01</v>
      </c>
    </row>
    <row r="340" spans="1:6" ht="12.75" customHeight="1" x14ac:dyDescent="0.2">
      <c r="A340" s="3" t="s">
        <v>680</v>
      </c>
      <c r="B340" s="3" t="s">
        <v>681</v>
      </c>
      <c r="C340" s="4">
        <v>5767.89</v>
      </c>
      <c r="D340" s="4">
        <v>0</v>
      </c>
      <c r="E340" s="4">
        <v>0</v>
      </c>
      <c r="F340" s="4">
        <v>5767.89</v>
      </c>
    </row>
    <row r="341" spans="1:6" ht="12.75" customHeight="1" x14ac:dyDescent="0.2">
      <c r="A341" s="3" t="s">
        <v>682</v>
      </c>
      <c r="B341" s="3" t="s">
        <v>683</v>
      </c>
      <c r="C341" s="4">
        <v>11340.21</v>
      </c>
      <c r="D341" s="4">
        <v>36249.99</v>
      </c>
      <c r="E341" s="4">
        <v>36249.99</v>
      </c>
      <c r="F341" s="4">
        <v>11340.21</v>
      </c>
    </row>
    <row r="342" spans="1:6" ht="12.75" customHeight="1" x14ac:dyDescent="0.2">
      <c r="A342" s="3" t="s">
        <v>684</v>
      </c>
      <c r="B342" s="3" t="s">
        <v>685</v>
      </c>
      <c r="C342" s="4">
        <v>150.84</v>
      </c>
      <c r="D342" s="4">
        <v>0</v>
      </c>
      <c r="E342" s="4">
        <v>0</v>
      </c>
      <c r="F342" s="4">
        <v>150.84</v>
      </c>
    </row>
    <row r="343" spans="1:6" ht="12.75" customHeight="1" x14ac:dyDescent="0.2">
      <c r="A343" s="3" t="s">
        <v>686</v>
      </c>
      <c r="B343" s="3" t="s">
        <v>687</v>
      </c>
      <c r="C343" s="4">
        <v>60590.54</v>
      </c>
      <c r="D343" s="4">
        <v>0</v>
      </c>
      <c r="E343" s="4">
        <v>0</v>
      </c>
      <c r="F343" s="4">
        <v>60590.54</v>
      </c>
    </row>
    <row r="344" spans="1:6" ht="12.75" customHeight="1" x14ac:dyDescent="0.2">
      <c r="A344" s="3" t="s">
        <v>688</v>
      </c>
      <c r="B344" s="3" t="s">
        <v>689</v>
      </c>
      <c r="C344" s="4">
        <v>1774.41</v>
      </c>
      <c r="D344" s="4">
        <v>0</v>
      </c>
      <c r="E344" s="4">
        <v>0</v>
      </c>
      <c r="F344" s="4">
        <v>1774.41</v>
      </c>
    </row>
    <row r="345" spans="1:6" ht="12.75" customHeight="1" x14ac:dyDescent="0.2">
      <c r="A345" s="3" t="s">
        <v>690</v>
      </c>
      <c r="B345" s="3" t="s">
        <v>691</v>
      </c>
      <c r="C345" s="4">
        <v>593.6</v>
      </c>
      <c r="D345" s="4">
        <v>0</v>
      </c>
      <c r="E345" s="4">
        <v>0</v>
      </c>
      <c r="F345" s="4">
        <v>593.6</v>
      </c>
    </row>
    <row r="346" spans="1:6" ht="12.75" customHeight="1" x14ac:dyDescent="0.2">
      <c r="A346" s="3" t="s">
        <v>692</v>
      </c>
      <c r="B346" s="3" t="s">
        <v>693</v>
      </c>
      <c r="C346" s="4">
        <v>8446.5</v>
      </c>
      <c r="D346" s="4">
        <v>22407.75</v>
      </c>
      <c r="E346" s="4">
        <v>21000</v>
      </c>
      <c r="F346" s="4">
        <v>7038.75</v>
      </c>
    </row>
    <row r="347" spans="1:6" ht="12.75" customHeight="1" x14ac:dyDescent="0.2">
      <c r="A347" s="3" t="s">
        <v>694</v>
      </c>
      <c r="B347" s="3" t="s">
        <v>695</v>
      </c>
      <c r="C347" s="4">
        <v>150</v>
      </c>
      <c r="D347" s="4">
        <v>0</v>
      </c>
      <c r="E347" s="4">
        <v>0</v>
      </c>
      <c r="F347" s="4">
        <v>150</v>
      </c>
    </row>
    <row r="348" spans="1:6" ht="12.75" customHeight="1" x14ac:dyDescent="0.2">
      <c r="A348" s="3" t="s">
        <v>696</v>
      </c>
      <c r="B348" s="3" t="s">
        <v>697</v>
      </c>
      <c r="C348" s="4">
        <v>38248.559999999998</v>
      </c>
      <c r="D348" s="4">
        <v>109320.41</v>
      </c>
      <c r="E348" s="4">
        <v>99255</v>
      </c>
      <c r="F348" s="4">
        <v>28183.15</v>
      </c>
    </row>
    <row r="349" spans="1:6" ht="12.75" customHeight="1" x14ac:dyDescent="0.2">
      <c r="A349" s="3" t="s">
        <v>698</v>
      </c>
      <c r="B349" s="3" t="s">
        <v>699</v>
      </c>
      <c r="C349" s="4">
        <v>19180.599999999999</v>
      </c>
      <c r="D349" s="4">
        <v>62195.35</v>
      </c>
      <c r="E349" s="4">
        <v>58500</v>
      </c>
      <c r="F349" s="4">
        <v>15485.25</v>
      </c>
    </row>
    <row r="350" spans="1:6" ht="12.75" customHeight="1" x14ac:dyDescent="0.2">
      <c r="A350" s="3" t="s">
        <v>700</v>
      </c>
      <c r="B350" s="3" t="s">
        <v>701</v>
      </c>
      <c r="C350" s="4">
        <v>14633.56</v>
      </c>
      <c r="D350" s="4">
        <v>45516.82</v>
      </c>
      <c r="E350" s="4">
        <v>53632.5</v>
      </c>
      <c r="F350" s="4">
        <v>22749.24</v>
      </c>
    </row>
    <row r="351" spans="1:6" ht="12.75" customHeight="1" x14ac:dyDescent="0.2">
      <c r="A351" s="3" t="s">
        <v>702</v>
      </c>
      <c r="B351" s="3" t="s">
        <v>703</v>
      </c>
      <c r="C351" s="4">
        <v>5250</v>
      </c>
      <c r="D351" s="4">
        <v>15750</v>
      </c>
      <c r="E351" s="4">
        <v>12750</v>
      </c>
      <c r="F351" s="4">
        <v>2250</v>
      </c>
    </row>
    <row r="352" spans="1:6" ht="12.75" customHeight="1" x14ac:dyDescent="0.2">
      <c r="A352" s="3" t="s">
        <v>704</v>
      </c>
      <c r="B352" s="3" t="s">
        <v>705</v>
      </c>
      <c r="C352" s="4">
        <v>10125</v>
      </c>
      <c r="D352" s="4">
        <v>31687.5</v>
      </c>
      <c r="E352" s="4">
        <v>30562.5</v>
      </c>
      <c r="F352" s="4">
        <v>9000</v>
      </c>
    </row>
    <row r="353" spans="1:6" ht="12.75" customHeight="1" x14ac:dyDescent="0.2">
      <c r="A353" s="3" t="s">
        <v>706</v>
      </c>
      <c r="B353" s="3" t="s">
        <v>707</v>
      </c>
      <c r="C353" s="4">
        <v>66</v>
      </c>
      <c r="D353" s="4">
        <v>0</v>
      </c>
      <c r="E353" s="4">
        <v>0</v>
      </c>
      <c r="F353" s="4">
        <v>66</v>
      </c>
    </row>
    <row r="354" spans="1:6" ht="12.75" customHeight="1" x14ac:dyDescent="0.2">
      <c r="A354" s="3" t="s">
        <v>708</v>
      </c>
      <c r="B354" s="3" t="s">
        <v>709</v>
      </c>
      <c r="C354" s="4">
        <v>4500</v>
      </c>
      <c r="D354" s="4">
        <v>16500</v>
      </c>
      <c r="E354" s="4">
        <v>18000</v>
      </c>
      <c r="F354" s="4">
        <v>6000</v>
      </c>
    </row>
    <row r="355" spans="1:6" ht="12.75" customHeight="1" x14ac:dyDescent="0.2">
      <c r="A355" s="3" t="s">
        <v>710</v>
      </c>
      <c r="B355" s="3" t="s">
        <v>711</v>
      </c>
      <c r="C355" s="4">
        <v>126</v>
      </c>
      <c r="D355" s="4">
        <v>0</v>
      </c>
      <c r="E355" s="4">
        <v>0</v>
      </c>
      <c r="F355" s="4">
        <v>126</v>
      </c>
    </row>
    <row r="356" spans="1:6" ht="12.75" customHeight="1" x14ac:dyDescent="0.2">
      <c r="A356" s="3" t="s">
        <v>712</v>
      </c>
      <c r="B356" s="3" t="s">
        <v>713</v>
      </c>
      <c r="C356" s="4">
        <v>36073.599999999999</v>
      </c>
      <c r="D356" s="4">
        <v>111225.1</v>
      </c>
      <c r="E356" s="4">
        <v>108937.5</v>
      </c>
      <c r="F356" s="4">
        <v>33786</v>
      </c>
    </row>
    <row r="357" spans="1:6" ht="12.75" customHeight="1" x14ac:dyDescent="0.2">
      <c r="A357" s="3" t="s">
        <v>714</v>
      </c>
      <c r="B357" s="3" t="s">
        <v>715</v>
      </c>
      <c r="C357" s="4">
        <v>1200</v>
      </c>
      <c r="D357" s="4">
        <v>0</v>
      </c>
      <c r="E357" s="4">
        <v>0</v>
      </c>
      <c r="F357" s="4">
        <v>1200</v>
      </c>
    </row>
    <row r="358" spans="1:6" ht="12.75" customHeight="1" x14ac:dyDescent="0.2">
      <c r="A358" s="3" t="s">
        <v>716</v>
      </c>
      <c r="B358" s="3" t="s">
        <v>717</v>
      </c>
      <c r="C358" s="4">
        <v>3000</v>
      </c>
      <c r="D358" s="4">
        <v>0</v>
      </c>
      <c r="E358" s="4">
        <v>0</v>
      </c>
      <c r="F358" s="4">
        <v>3000</v>
      </c>
    </row>
    <row r="359" spans="1:6" ht="12.75" customHeight="1" x14ac:dyDescent="0.2">
      <c r="A359" s="3" t="s">
        <v>718</v>
      </c>
      <c r="B359" s="3" t="s">
        <v>719</v>
      </c>
      <c r="C359" s="4">
        <v>2400</v>
      </c>
      <c r="D359" s="4">
        <v>0</v>
      </c>
      <c r="E359" s="4">
        <v>0</v>
      </c>
      <c r="F359" s="4">
        <v>2400</v>
      </c>
    </row>
    <row r="360" spans="1:6" ht="12.75" customHeight="1" x14ac:dyDescent="0.2">
      <c r="A360" s="3" t="s">
        <v>720</v>
      </c>
      <c r="B360" s="3" t="s">
        <v>721</v>
      </c>
      <c r="C360" s="4">
        <v>41670</v>
      </c>
      <c r="D360" s="4">
        <v>134610</v>
      </c>
      <c r="E360" s="4">
        <v>136860</v>
      </c>
      <c r="F360" s="4">
        <v>43920</v>
      </c>
    </row>
    <row r="361" spans="1:6" ht="12.75" customHeight="1" x14ac:dyDescent="0.2">
      <c r="A361" s="3" t="s">
        <v>722</v>
      </c>
      <c r="B361" s="3" t="s">
        <v>723</v>
      </c>
      <c r="C361" s="4">
        <v>28155</v>
      </c>
      <c r="D361" s="4">
        <v>81802.13</v>
      </c>
      <c r="E361" s="4">
        <v>76875</v>
      </c>
      <c r="F361" s="4">
        <v>23227.87</v>
      </c>
    </row>
    <row r="362" spans="1:6" ht="12.75" customHeight="1" x14ac:dyDescent="0.2">
      <c r="A362" s="3" t="s">
        <v>724</v>
      </c>
      <c r="B362" s="3" t="s">
        <v>725</v>
      </c>
      <c r="C362" s="4">
        <v>106332.05</v>
      </c>
      <c r="D362" s="4">
        <v>339900</v>
      </c>
      <c r="E362" s="4">
        <v>339900</v>
      </c>
      <c r="F362" s="4">
        <v>106332.05</v>
      </c>
    </row>
    <row r="363" spans="1:6" ht="12.75" customHeight="1" x14ac:dyDescent="0.2">
      <c r="A363" s="3" t="s">
        <v>726</v>
      </c>
      <c r="B363" s="3" t="s">
        <v>727</v>
      </c>
      <c r="C363" s="4">
        <v>12000</v>
      </c>
      <c r="D363" s="4">
        <v>36750</v>
      </c>
      <c r="E363" s="4">
        <v>33750</v>
      </c>
      <c r="F363" s="4">
        <v>9000</v>
      </c>
    </row>
    <row r="364" spans="1:6" ht="12.75" customHeight="1" x14ac:dyDescent="0.2">
      <c r="A364" s="3" t="s">
        <v>728</v>
      </c>
      <c r="B364" s="3" t="s">
        <v>729</v>
      </c>
      <c r="C364" s="4">
        <v>612</v>
      </c>
      <c r="D364" s="4">
        <v>0</v>
      </c>
      <c r="E364" s="4">
        <v>0</v>
      </c>
      <c r="F364" s="4">
        <v>612</v>
      </c>
    </row>
    <row r="365" spans="1:6" ht="12.75" customHeight="1" x14ac:dyDescent="0.2">
      <c r="A365" s="3" t="s">
        <v>730</v>
      </c>
      <c r="B365" s="3" t="s">
        <v>731</v>
      </c>
      <c r="C365" s="4">
        <v>8955.76</v>
      </c>
      <c r="D365" s="4">
        <v>0</v>
      </c>
      <c r="E365" s="4">
        <v>0</v>
      </c>
      <c r="F365" s="4">
        <v>8955.76</v>
      </c>
    </row>
    <row r="366" spans="1:6" ht="12.75" customHeight="1" x14ac:dyDescent="0.2">
      <c r="A366" s="3" t="s">
        <v>732</v>
      </c>
      <c r="B366" s="3" t="s">
        <v>733</v>
      </c>
      <c r="C366" s="4">
        <v>0</v>
      </c>
      <c r="D366" s="4">
        <v>750</v>
      </c>
      <c r="E366" s="4">
        <v>750</v>
      </c>
      <c r="F366" s="4">
        <v>0</v>
      </c>
    </row>
    <row r="367" spans="1:6" ht="12.75" customHeight="1" x14ac:dyDescent="0.2">
      <c r="A367" s="3" t="s">
        <v>734</v>
      </c>
      <c r="B367" s="3" t="s">
        <v>735</v>
      </c>
      <c r="C367" s="4">
        <v>13021.68</v>
      </c>
      <c r="D367" s="4">
        <v>38134.68</v>
      </c>
      <c r="E367" s="4">
        <v>36375</v>
      </c>
      <c r="F367" s="4">
        <v>11262</v>
      </c>
    </row>
    <row r="368" spans="1:6" ht="12.75" customHeight="1" x14ac:dyDescent="0.2">
      <c r="A368" s="3" t="s">
        <v>736</v>
      </c>
      <c r="B368" s="3" t="s">
        <v>737</v>
      </c>
      <c r="C368" s="4">
        <v>119967.15</v>
      </c>
      <c r="D368" s="4">
        <v>396390.01</v>
      </c>
      <c r="E368" s="4">
        <v>409338.76</v>
      </c>
      <c r="F368" s="4">
        <v>132915.9</v>
      </c>
    </row>
    <row r="369" spans="1:6" ht="12.75" customHeight="1" x14ac:dyDescent="0.2">
      <c r="A369" s="3" t="s">
        <v>738</v>
      </c>
      <c r="B369" s="3" t="s">
        <v>739</v>
      </c>
      <c r="C369" s="4">
        <v>16189.12</v>
      </c>
      <c r="D369" s="4">
        <v>65677.119999999995</v>
      </c>
      <c r="E369" s="4">
        <v>60750</v>
      </c>
      <c r="F369" s="4">
        <v>11262</v>
      </c>
    </row>
    <row r="370" spans="1:6" ht="12.75" customHeight="1" x14ac:dyDescent="0.2">
      <c r="A370" s="3" t="s">
        <v>740</v>
      </c>
      <c r="B370" s="3" t="s">
        <v>741</v>
      </c>
      <c r="C370" s="4">
        <v>3900</v>
      </c>
      <c r="D370" s="4">
        <v>8970</v>
      </c>
      <c r="E370" s="4">
        <v>9750</v>
      </c>
      <c r="F370" s="4">
        <v>4680</v>
      </c>
    </row>
    <row r="371" spans="1:6" ht="12.75" customHeight="1" x14ac:dyDescent="0.2">
      <c r="A371" s="3" t="s">
        <v>742</v>
      </c>
      <c r="B371" s="3" t="s">
        <v>743</v>
      </c>
      <c r="C371" s="4">
        <v>16893</v>
      </c>
      <c r="D371" s="4">
        <v>53250.01</v>
      </c>
      <c r="E371" s="4">
        <v>53250.01</v>
      </c>
      <c r="F371" s="4">
        <v>16893</v>
      </c>
    </row>
    <row r="372" spans="1:6" ht="12.75" customHeight="1" x14ac:dyDescent="0.2">
      <c r="A372" s="3" t="s">
        <v>744</v>
      </c>
      <c r="B372" s="3" t="s">
        <v>745</v>
      </c>
      <c r="C372" s="4">
        <v>0</v>
      </c>
      <c r="D372" s="4">
        <v>580.63</v>
      </c>
      <c r="E372" s="4">
        <v>2574</v>
      </c>
      <c r="F372" s="4">
        <v>1993.37</v>
      </c>
    </row>
    <row r="373" spans="1:6" ht="12.75" customHeight="1" x14ac:dyDescent="0.2">
      <c r="A373" s="3" t="s">
        <v>746</v>
      </c>
      <c r="B373" s="3" t="s">
        <v>747</v>
      </c>
      <c r="C373" s="4">
        <v>800</v>
      </c>
      <c r="D373" s="4">
        <v>0</v>
      </c>
      <c r="E373" s="4">
        <v>0</v>
      </c>
      <c r="F373" s="4">
        <v>800</v>
      </c>
    </row>
    <row r="374" spans="1:6" ht="12.75" customHeight="1" x14ac:dyDescent="0.2">
      <c r="A374" s="3" t="s">
        <v>748</v>
      </c>
      <c r="B374" s="3" t="s">
        <v>749</v>
      </c>
      <c r="C374" s="4">
        <v>12979.46</v>
      </c>
      <c r="D374" s="4">
        <v>26175.34</v>
      </c>
      <c r="E374" s="4">
        <v>15307.5</v>
      </c>
      <c r="F374" s="4">
        <v>2111.62</v>
      </c>
    </row>
    <row r="375" spans="1:6" ht="12.75" customHeight="1" x14ac:dyDescent="0.2">
      <c r="A375" s="3" t="s">
        <v>750</v>
      </c>
      <c r="B375" s="3" t="s">
        <v>751</v>
      </c>
      <c r="C375" s="4">
        <v>2400</v>
      </c>
      <c r="D375" s="4">
        <v>0</v>
      </c>
      <c r="E375" s="4">
        <v>0</v>
      </c>
      <c r="F375" s="4">
        <v>2400</v>
      </c>
    </row>
    <row r="376" spans="1:6" ht="12.75" customHeight="1" x14ac:dyDescent="0.2">
      <c r="A376" s="3" t="s">
        <v>752</v>
      </c>
      <c r="B376" s="3" t="s">
        <v>753</v>
      </c>
      <c r="C376" s="4">
        <v>24900</v>
      </c>
      <c r="D376" s="4">
        <v>77100</v>
      </c>
      <c r="E376" s="4">
        <v>74700</v>
      </c>
      <c r="F376" s="4">
        <v>22500</v>
      </c>
    </row>
    <row r="377" spans="1:6" ht="12.75" customHeight="1" x14ac:dyDescent="0.2">
      <c r="A377" s="3" t="s">
        <v>754</v>
      </c>
      <c r="B377" s="3" t="s">
        <v>755</v>
      </c>
      <c r="C377" s="4">
        <v>32554.22</v>
      </c>
      <c r="D377" s="4">
        <v>104893.22</v>
      </c>
      <c r="E377" s="4">
        <v>106125</v>
      </c>
      <c r="F377" s="4">
        <v>33786</v>
      </c>
    </row>
    <row r="378" spans="1:6" ht="12.75" customHeight="1" x14ac:dyDescent="0.2">
      <c r="A378" s="3" t="s">
        <v>756</v>
      </c>
      <c r="B378" s="3" t="s">
        <v>757</v>
      </c>
      <c r="C378" s="4">
        <v>32250</v>
      </c>
      <c r="D378" s="4">
        <v>103687.5</v>
      </c>
      <c r="E378" s="4">
        <v>90187.5</v>
      </c>
      <c r="F378" s="4">
        <v>18750</v>
      </c>
    </row>
    <row r="379" spans="1:6" ht="12.75" customHeight="1" x14ac:dyDescent="0.2">
      <c r="A379" s="3" t="s">
        <v>758</v>
      </c>
      <c r="B379" s="3" t="s">
        <v>759</v>
      </c>
      <c r="C379" s="4">
        <v>8437.5</v>
      </c>
      <c r="D379" s="4">
        <v>25312.5</v>
      </c>
      <c r="E379" s="4">
        <v>26625</v>
      </c>
      <c r="F379" s="4">
        <v>9750</v>
      </c>
    </row>
    <row r="380" spans="1:6" ht="12.75" customHeight="1" x14ac:dyDescent="0.2">
      <c r="A380" s="3" t="s">
        <v>760</v>
      </c>
      <c r="B380" s="3" t="s">
        <v>761</v>
      </c>
      <c r="C380" s="4">
        <v>20271.599999999999</v>
      </c>
      <c r="D380" s="4">
        <v>63276.75</v>
      </c>
      <c r="E380" s="4">
        <v>67500</v>
      </c>
      <c r="F380" s="4">
        <v>24494.85</v>
      </c>
    </row>
    <row r="381" spans="1:6" ht="12.75" customHeight="1" x14ac:dyDescent="0.2">
      <c r="A381" s="3" t="s">
        <v>762</v>
      </c>
      <c r="B381" s="3" t="s">
        <v>763</v>
      </c>
      <c r="C381" s="4">
        <v>15900</v>
      </c>
      <c r="D381" s="4">
        <v>50850</v>
      </c>
      <c r="E381" s="4">
        <v>51900</v>
      </c>
      <c r="F381" s="4">
        <v>16950</v>
      </c>
    </row>
    <row r="382" spans="1:6" ht="12.75" customHeight="1" x14ac:dyDescent="0.2">
      <c r="A382" s="3" t="s">
        <v>764</v>
      </c>
      <c r="B382" s="3" t="s">
        <v>765</v>
      </c>
      <c r="C382" s="4">
        <v>6757.2</v>
      </c>
      <c r="D382" s="4">
        <v>59085.599999999999</v>
      </c>
      <c r="E382" s="4">
        <v>72600</v>
      </c>
      <c r="F382" s="4">
        <v>20271.599999999999</v>
      </c>
    </row>
    <row r="383" spans="1:6" ht="12.75" customHeight="1" x14ac:dyDescent="0.2">
      <c r="A383" s="3" t="s">
        <v>766</v>
      </c>
      <c r="B383" s="3" t="s">
        <v>767</v>
      </c>
      <c r="C383" s="4">
        <v>31062.5</v>
      </c>
      <c r="D383" s="4">
        <v>100062.5</v>
      </c>
      <c r="E383" s="4">
        <v>101250</v>
      </c>
      <c r="F383" s="4">
        <v>32250</v>
      </c>
    </row>
    <row r="384" spans="1:6" ht="12.75" customHeight="1" x14ac:dyDescent="0.2">
      <c r="A384" s="3" t="s">
        <v>768</v>
      </c>
      <c r="B384" s="3" t="s">
        <v>769</v>
      </c>
      <c r="C384" s="4">
        <v>31200</v>
      </c>
      <c r="D384" s="4">
        <v>84240</v>
      </c>
      <c r="E384" s="4">
        <v>79560</v>
      </c>
      <c r="F384" s="4">
        <v>26520</v>
      </c>
    </row>
    <row r="385" spans="1:6" ht="12.75" customHeight="1" x14ac:dyDescent="0.2">
      <c r="A385" s="3" t="s">
        <v>770</v>
      </c>
      <c r="B385" s="3" t="s">
        <v>771</v>
      </c>
      <c r="C385" s="4">
        <v>18285</v>
      </c>
      <c r="D385" s="4">
        <v>62115</v>
      </c>
      <c r="E385" s="4">
        <v>65610</v>
      </c>
      <c r="F385" s="4">
        <v>21780</v>
      </c>
    </row>
    <row r="386" spans="1:6" ht="12.75" customHeight="1" x14ac:dyDescent="0.2">
      <c r="A386" s="3" t="s">
        <v>772</v>
      </c>
      <c r="B386" s="3" t="s">
        <v>773</v>
      </c>
      <c r="C386" s="4">
        <v>10920</v>
      </c>
      <c r="D386" s="4">
        <v>36660</v>
      </c>
      <c r="E386" s="4">
        <v>37440</v>
      </c>
      <c r="F386" s="4">
        <v>11700</v>
      </c>
    </row>
    <row r="387" spans="1:6" ht="12.75" customHeight="1" x14ac:dyDescent="0.2">
      <c r="A387" s="3" t="s">
        <v>774</v>
      </c>
      <c r="B387" s="3" t="s">
        <v>775</v>
      </c>
      <c r="C387" s="4">
        <v>20158.98</v>
      </c>
      <c r="D387" s="4">
        <v>90836.43</v>
      </c>
      <c r="E387" s="4">
        <v>95360</v>
      </c>
      <c r="F387" s="4">
        <v>24682.55</v>
      </c>
    </row>
    <row r="388" spans="1:6" ht="12.75" customHeight="1" x14ac:dyDescent="0.2">
      <c r="A388" s="3" t="s">
        <v>776</v>
      </c>
      <c r="B388" s="3" t="s">
        <v>777</v>
      </c>
      <c r="C388" s="4">
        <v>20280</v>
      </c>
      <c r="D388" s="4">
        <v>46020</v>
      </c>
      <c r="E388" s="4">
        <v>38220</v>
      </c>
      <c r="F388" s="4">
        <v>12480</v>
      </c>
    </row>
    <row r="389" spans="1:6" ht="12.75" customHeight="1" x14ac:dyDescent="0.2">
      <c r="A389" s="3" t="s">
        <v>778</v>
      </c>
      <c r="B389" s="3" t="s">
        <v>779</v>
      </c>
      <c r="C389" s="4">
        <v>22620</v>
      </c>
      <c r="D389" s="4">
        <v>64350</v>
      </c>
      <c r="E389" s="4">
        <v>65910</v>
      </c>
      <c r="F389" s="4">
        <v>24180</v>
      </c>
    </row>
    <row r="390" spans="1:6" ht="12.75" customHeight="1" x14ac:dyDescent="0.2">
      <c r="A390" s="3" t="s">
        <v>780</v>
      </c>
      <c r="B390" s="3" t="s">
        <v>781</v>
      </c>
      <c r="C390" s="4">
        <v>2252.4</v>
      </c>
      <c r="D390" s="4">
        <v>5644.65</v>
      </c>
      <c r="E390" s="4">
        <v>4800</v>
      </c>
      <c r="F390" s="4">
        <v>1407.75</v>
      </c>
    </row>
    <row r="391" spans="1:6" ht="12.75" customHeight="1" x14ac:dyDescent="0.2">
      <c r="A391" s="3" t="s">
        <v>782</v>
      </c>
      <c r="B391" s="3" t="s">
        <v>783</v>
      </c>
      <c r="C391" s="4">
        <v>19500</v>
      </c>
      <c r="D391" s="4">
        <v>54210</v>
      </c>
      <c r="E391" s="4">
        <v>52260</v>
      </c>
      <c r="F391" s="4">
        <v>17550</v>
      </c>
    </row>
    <row r="392" spans="1:6" ht="12.75" customHeight="1" x14ac:dyDescent="0.2">
      <c r="A392" s="3" t="s">
        <v>784</v>
      </c>
      <c r="B392" s="3" t="s">
        <v>785</v>
      </c>
      <c r="C392" s="4">
        <v>78551.61</v>
      </c>
      <c r="D392" s="4">
        <v>0</v>
      </c>
      <c r="E392" s="4">
        <v>0</v>
      </c>
      <c r="F392" s="4">
        <v>78551.61</v>
      </c>
    </row>
    <row r="393" spans="1:6" ht="12.75" customHeight="1" x14ac:dyDescent="0.2">
      <c r="A393" s="3" t="s">
        <v>786</v>
      </c>
      <c r="B393" s="3" t="s">
        <v>787</v>
      </c>
      <c r="C393" s="4">
        <v>3000</v>
      </c>
      <c r="D393" s="4">
        <v>3000</v>
      </c>
      <c r="E393" s="4">
        <v>0</v>
      </c>
      <c r="F393" s="4">
        <v>0</v>
      </c>
    </row>
    <row r="394" spans="1:6" ht="12.75" customHeight="1" x14ac:dyDescent="0.2">
      <c r="A394" s="3" t="s">
        <v>788</v>
      </c>
      <c r="B394" s="3" t="s">
        <v>789</v>
      </c>
      <c r="C394" s="4">
        <v>15372.63</v>
      </c>
      <c r="D394" s="4">
        <v>57035.94</v>
      </c>
      <c r="E394" s="4">
        <v>58500</v>
      </c>
      <c r="F394" s="4">
        <v>16836.689999999999</v>
      </c>
    </row>
    <row r="395" spans="1:6" ht="12.75" customHeight="1" x14ac:dyDescent="0.2">
      <c r="A395" s="3" t="s">
        <v>790</v>
      </c>
      <c r="B395" s="3" t="s">
        <v>791</v>
      </c>
      <c r="C395" s="4">
        <v>12669.75</v>
      </c>
      <c r="D395" s="4">
        <v>12669.75</v>
      </c>
      <c r="E395" s="4">
        <v>0</v>
      </c>
      <c r="F395" s="4">
        <v>0</v>
      </c>
    </row>
    <row r="396" spans="1:6" ht="12.75" customHeight="1" x14ac:dyDescent="0.2">
      <c r="A396" s="3" t="s">
        <v>792</v>
      </c>
      <c r="B396" s="3" t="s">
        <v>793</v>
      </c>
      <c r="C396" s="4">
        <v>432.02</v>
      </c>
      <c r="D396" s="4">
        <v>0</v>
      </c>
      <c r="E396" s="4">
        <v>0</v>
      </c>
      <c r="F396" s="4">
        <v>432.02</v>
      </c>
    </row>
    <row r="397" spans="1:6" ht="12.75" customHeight="1" x14ac:dyDescent="0.2">
      <c r="A397" s="3" t="s">
        <v>794</v>
      </c>
      <c r="B397" s="3" t="s">
        <v>795</v>
      </c>
      <c r="C397" s="4">
        <v>18750</v>
      </c>
      <c r="D397" s="4">
        <v>59250</v>
      </c>
      <c r="E397" s="4">
        <v>58500</v>
      </c>
      <c r="F397" s="4">
        <v>18000</v>
      </c>
    </row>
    <row r="398" spans="1:6" ht="12.75" customHeight="1" x14ac:dyDescent="0.2">
      <c r="A398" s="3" t="s">
        <v>796</v>
      </c>
      <c r="B398" s="3" t="s">
        <v>797</v>
      </c>
      <c r="C398" s="4">
        <v>6750</v>
      </c>
      <c r="D398" s="4">
        <v>14250</v>
      </c>
      <c r="E398" s="4">
        <v>8250</v>
      </c>
      <c r="F398" s="4">
        <v>750</v>
      </c>
    </row>
    <row r="399" spans="1:6" ht="12.75" customHeight="1" x14ac:dyDescent="0.2">
      <c r="A399" s="3" t="s">
        <v>798</v>
      </c>
      <c r="B399" s="3" t="s">
        <v>799</v>
      </c>
      <c r="C399" s="4">
        <v>0</v>
      </c>
      <c r="D399" s="4">
        <v>3750</v>
      </c>
      <c r="E399" s="4">
        <v>8250</v>
      </c>
      <c r="F399" s="4">
        <v>4500</v>
      </c>
    </row>
    <row r="400" spans="1:6" ht="12.75" customHeight="1" x14ac:dyDescent="0.2">
      <c r="A400" s="3" t="s">
        <v>800</v>
      </c>
      <c r="B400" s="3" t="s">
        <v>801</v>
      </c>
      <c r="C400" s="4">
        <v>21000</v>
      </c>
      <c r="D400" s="4">
        <v>68250</v>
      </c>
      <c r="E400" s="4">
        <v>72000</v>
      </c>
      <c r="F400" s="4">
        <v>24750</v>
      </c>
    </row>
    <row r="401" spans="1:6" ht="12.75" customHeight="1" x14ac:dyDescent="0.2">
      <c r="A401" s="3" t="s">
        <v>802</v>
      </c>
      <c r="B401" s="3" t="s">
        <v>803</v>
      </c>
      <c r="C401" s="4">
        <v>13908.57</v>
      </c>
      <c r="D401" s="4">
        <v>35736.089999999997</v>
      </c>
      <c r="E401" s="4">
        <v>33540</v>
      </c>
      <c r="F401" s="4">
        <v>11712.48</v>
      </c>
    </row>
    <row r="402" spans="1:6" ht="12.75" customHeight="1" x14ac:dyDescent="0.2">
      <c r="A402" s="3" t="s">
        <v>804</v>
      </c>
      <c r="B402" s="3" t="s">
        <v>805</v>
      </c>
      <c r="C402" s="4">
        <v>78.900000000000006</v>
      </c>
      <c r="D402" s="4">
        <v>0</v>
      </c>
      <c r="E402" s="4">
        <v>0</v>
      </c>
      <c r="F402" s="4">
        <v>78.900000000000006</v>
      </c>
    </row>
    <row r="403" spans="1:6" ht="12.75" customHeight="1" x14ac:dyDescent="0.2">
      <c r="A403" s="3" t="s">
        <v>806</v>
      </c>
      <c r="B403" s="3" t="s">
        <v>807</v>
      </c>
      <c r="C403" s="4">
        <v>16104.66</v>
      </c>
      <c r="D403" s="4">
        <v>51377.82</v>
      </c>
      <c r="E403" s="4">
        <v>55770</v>
      </c>
      <c r="F403" s="4">
        <v>20496.84</v>
      </c>
    </row>
    <row r="404" spans="1:6" ht="12.75" customHeight="1" x14ac:dyDescent="0.2">
      <c r="A404" s="3" t="s">
        <v>808</v>
      </c>
      <c r="B404" s="3" t="s">
        <v>809</v>
      </c>
      <c r="C404" s="4">
        <v>39596.71</v>
      </c>
      <c r="D404" s="4">
        <v>102109.24</v>
      </c>
      <c r="E404" s="4">
        <v>87722.05</v>
      </c>
      <c r="F404" s="4">
        <v>25209.52</v>
      </c>
    </row>
    <row r="405" spans="1:6" ht="12.75" customHeight="1" x14ac:dyDescent="0.2">
      <c r="A405" s="3" t="s">
        <v>810</v>
      </c>
      <c r="B405" s="3" t="s">
        <v>811</v>
      </c>
      <c r="C405" s="4">
        <v>12932.53</v>
      </c>
      <c r="D405" s="4">
        <v>45433.97</v>
      </c>
      <c r="E405" s="4">
        <v>46410.01</v>
      </c>
      <c r="F405" s="4">
        <v>13908.57</v>
      </c>
    </row>
    <row r="406" spans="1:6" ht="12.75" customHeight="1" x14ac:dyDescent="0.2">
      <c r="A406" s="3" t="s">
        <v>812</v>
      </c>
      <c r="B406" s="3" t="s">
        <v>813</v>
      </c>
      <c r="C406" s="4">
        <v>36531.11</v>
      </c>
      <c r="D406" s="4">
        <v>112517.9</v>
      </c>
      <c r="E406" s="4">
        <v>103635</v>
      </c>
      <c r="F406" s="4">
        <v>27648.21</v>
      </c>
    </row>
    <row r="407" spans="1:6" ht="12.75" customHeight="1" x14ac:dyDescent="0.2">
      <c r="A407" s="3" t="s">
        <v>814</v>
      </c>
      <c r="B407" s="3" t="s">
        <v>815</v>
      </c>
      <c r="C407" s="4">
        <v>15372.63</v>
      </c>
      <c r="D407" s="4">
        <v>59423.91</v>
      </c>
      <c r="E407" s="4">
        <v>61620</v>
      </c>
      <c r="F407" s="4">
        <v>17568.72</v>
      </c>
    </row>
    <row r="408" spans="1:6" ht="12.75" customHeight="1" x14ac:dyDescent="0.2">
      <c r="A408" s="3" t="s">
        <v>816</v>
      </c>
      <c r="B408" s="3" t="s">
        <v>817</v>
      </c>
      <c r="C408" s="4">
        <v>13550</v>
      </c>
      <c r="D408" s="4">
        <v>27100</v>
      </c>
      <c r="E408" s="4">
        <v>40650</v>
      </c>
      <c r="F408" s="4">
        <v>27100</v>
      </c>
    </row>
    <row r="409" spans="1:6" ht="12.75" customHeight="1" x14ac:dyDescent="0.2">
      <c r="A409" s="3" t="s">
        <v>818</v>
      </c>
      <c r="B409" s="3" t="s">
        <v>819</v>
      </c>
      <c r="C409" s="4">
        <v>29492.36</v>
      </c>
      <c r="D409" s="4">
        <v>92168.37</v>
      </c>
      <c r="E409" s="4">
        <v>90465</v>
      </c>
      <c r="F409" s="4">
        <v>27788.99</v>
      </c>
    </row>
    <row r="410" spans="1:6" ht="12.75" customHeight="1" x14ac:dyDescent="0.2">
      <c r="A410" s="3" t="s">
        <v>820</v>
      </c>
      <c r="B410" s="3" t="s">
        <v>821</v>
      </c>
      <c r="C410" s="4">
        <v>0</v>
      </c>
      <c r="D410" s="4">
        <v>750</v>
      </c>
      <c r="E410" s="4">
        <v>750</v>
      </c>
      <c r="F410" s="4">
        <v>0</v>
      </c>
    </row>
    <row r="411" spans="1:6" ht="12.75" customHeight="1" x14ac:dyDescent="0.2">
      <c r="A411" s="3" t="s">
        <v>822</v>
      </c>
      <c r="B411" s="3" t="s">
        <v>823</v>
      </c>
      <c r="C411" s="4">
        <v>31674.37</v>
      </c>
      <c r="D411" s="4">
        <v>107391.37</v>
      </c>
      <c r="E411" s="4">
        <v>106687.5</v>
      </c>
      <c r="F411" s="4">
        <v>30970.5</v>
      </c>
    </row>
    <row r="412" spans="1:6" ht="12.75" customHeight="1" x14ac:dyDescent="0.2">
      <c r="A412" s="3" t="s">
        <v>824</v>
      </c>
      <c r="B412" s="3" t="s">
        <v>825</v>
      </c>
      <c r="C412" s="4">
        <v>33750</v>
      </c>
      <c r="D412" s="4">
        <v>91500</v>
      </c>
      <c r="E412" s="4">
        <v>77250</v>
      </c>
      <c r="F412" s="4">
        <v>19500</v>
      </c>
    </row>
    <row r="413" spans="1:6" ht="12.75" customHeight="1" x14ac:dyDescent="0.2">
      <c r="A413" s="3" t="s">
        <v>826</v>
      </c>
      <c r="B413" s="3" t="s">
        <v>827</v>
      </c>
      <c r="C413" s="4">
        <v>23062.5</v>
      </c>
      <c r="D413" s="4">
        <v>59062.5</v>
      </c>
      <c r="E413" s="4">
        <v>48000</v>
      </c>
      <c r="F413" s="4">
        <v>12000</v>
      </c>
    </row>
    <row r="414" spans="1:6" ht="12.75" customHeight="1" x14ac:dyDescent="0.2">
      <c r="A414" s="3" t="s">
        <v>828</v>
      </c>
      <c r="B414" s="3" t="s">
        <v>829</v>
      </c>
      <c r="C414" s="4">
        <v>3660.15</v>
      </c>
      <c r="D414" s="4">
        <v>6725.94</v>
      </c>
      <c r="E414" s="4">
        <v>8190</v>
      </c>
      <c r="F414" s="4">
        <v>5124.21</v>
      </c>
    </row>
    <row r="415" spans="1:6" ht="12.75" customHeight="1" x14ac:dyDescent="0.2">
      <c r="A415" s="3" t="s">
        <v>830</v>
      </c>
      <c r="B415" s="3" t="s">
        <v>831</v>
      </c>
      <c r="C415" s="4">
        <v>5912.55</v>
      </c>
      <c r="D415" s="4">
        <v>18955.349999999999</v>
      </c>
      <c r="E415" s="4">
        <v>19800</v>
      </c>
      <c r="F415" s="4">
        <v>6757.2</v>
      </c>
    </row>
    <row r="416" spans="1:6" ht="12.75" customHeight="1" x14ac:dyDescent="0.2">
      <c r="A416" s="3" t="s">
        <v>832</v>
      </c>
      <c r="B416" s="3" t="s">
        <v>833</v>
      </c>
      <c r="C416" s="4">
        <v>15000</v>
      </c>
      <c r="D416" s="4">
        <v>49650</v>
      </c>
      <c r="E416" s="4">
        <v>47590</v>
      </c>
      <c r="F416" s="4">
        <v>12940</v>
      </c>
    </row>
    <row r="417" spans="1:6" ht="12.75" customHeight="1" x14ac:dyDescent="0.2">
      <c r="A417" s="3" t="s">
        <v>834</v>
      </c>
      <c r="B417" s="3" t="s">
        <v>835</v>
      </c>
      <c r="C417" s="4">
        <v>6240</v>
      </c>
      <c r="D417" s="4">
        <v>6240</v>
      </c>
      <c r="E417" s="4">
        <v>0</v>
      </c>
      <c r="F417" s="4">
        <v>0</v>
      </c>
    </row>
    <row r="418" spans="1:6" ht="12.75" customHeight="1" x14ac:dyDescent="0.2">
      <c r="A418" s="3" t="s">
        <v>836</v>
      </c>
      <c r="B418" s="3" t="s">
        <v>837</v>
      </c>
      <c r="C418" s="4">
        <v>1407.75</v>
      </c>
      <c r="D418" s="4">
        <v>16592.25</v>
      </c>
      <c r="E418" s="4">
        <v>18000</v>
      </c>
      <c r="F418" s="4">
        <v>2815.5</v>
      </c>
    </row>
    <row r="419" spans="1:6" ht="12.75" customHeight="1" x14ac:dyDescent="0.2">
      <c r="A419" s="3" t="s">
        <v>838</v>
      </c>
      <c r="B419" s="3" t="s">
        <v>839</v>
      </c>
      <c r="C419" s="4">
        <v>12480</v>
      </c>
      <c r="D419" s="4">
        <v>30810</v>
      </c>
      <c r="E419" s="4">
        <v>29250</v>
      </c>
      <c r="F419" s="4">
        <v>10920</v>
      </c>
    </row>
    <row r="420" spans="1:6" ht="12.75" customHeight="1" x14ac:dyDescent="0.2">
      <c r="A420" s="3" t="s">
        <v>840</v>
      </c>
      <c r="B420" s="3" t="s">
        <v>841</v>
      </c>
      <c r="C420" s="4">
        <v>25312.5</v>
      </c>
      <c r="D420" s="4">
        <v>87562.5</v>
      </c>
      <c r="E420" s="4">
        <v>89625</v>
      </c>
      <c r="F420" s="4">
        <v>27375</v>
      </c>
    </row>
    <row r="421" spans="1:6" ht="12.75" customHeight="1" x14ac:dyDescent="0.2">
      <c r="A421" s="3" t="s">
        <v>842</v>
      </c>
      <c r="B421" s="3" t="s">
        <v>843</v>
      </c>
      <c r="C421" s="4">
        <v>287272.21999999997</v>
      </c>
      <c r="D421" s="4">
        <v>887910.37</v>
      </c>
      <c r="E421" s="4">
        <v>889543.17</v>
      </c>
      <c r="F421" s="4">
        <v>288905.02</v>
      </c>
    </row>
    <row r="422" spans="1:6" ht="12.75" customHeight="1" x14ac:dyDescent="0.2">
      <c r="A422" s="3" t="s">
        <v>844</v>
      </c>
      <c r="B422" s="3" t="s">
        <v>845</v>
      </c>
      <c r="C422" s="4">
        <v>12375</v>
      </c>
      <c r="D422" s="4">
        <v>32812.5</v>
      </c>
      <c r="E422" s="4">
        <v>33187.5</v>
      </c>
      <c r="F422" s="4">
        <v>12750</v>
      </c>
    </row>
    <row r="423" spans="1:6" ht="12.75" customHeight="1" x14ac:dyDescent="0.2">
      <c r="A423" s="3" t="s">
        <v>846</v>
      </c>
      <c r="B423" s="3" t="s">
        <v>847</v>
      </c>
      <c r="C423" s="4">
        <v>4500</v>
      </c>
      <c r="D423" s="4">
        <v>12000</v>
      </c>
      <c r="E423" s="4">
        <v>7500</v>
      </c>
      <c r="F423" s="4">
        <v>0</v>
      </c>
    </row>
    <row r="424" spans="1:6" ht="12.75" customHeight="1" x14ac:dyDescent="0.2">
      <c r="A424" s="3" t="s">
        <v>848</v>
      </c>
      <c r="B424" s="3" t="s">
        <v>849</v>
      </c>
      <c r="C424" s="4">
        <v>8280</v>
      </c>
      <c r="D424" s="4">
        <v>24930</v>
      </c>
      <c r="E424" s="4">
        <v>25710</v>
      </c>
      <c r="F424" s="4">
        <v>9060</v>
      </c>
    </row>
    <row r="425" spans="1:6" ht="12.75" customHeight="1" x14ac:dyDescent="0.2">
      <c r="A425" s="3" t="s">
        <v>850</v>
      </c>
      <c r="B425" s="3" t="s">
        <v>851</v>
      </c>
      <c r="C425" s="4">
        <v>5250</v>
      </c>
      <c r="D425" s="4">
        <v>9750</v>
      </c>
      <c r="E425" s="4">
        <v>9000</v>
      </c>
      <c r="F425" s="4">
        <v>4500</v>
      </c>
    </row>
    <row r="426" spans="1:6" ht="12.75" customHeight="1" x14ac:dyDescent="0.2">
      <c r="A426" s="3" t="s">
        <v>852</v>
      </c>
      <c r="B426" s="3" t="s">
        <v>853</v>
      </c>
      <c r="C426" s="4">
        <v>32026.31</v>
      </c>
      <c r="D426" s="4">
        <v>94055.81</v>
      </c>
      <c r="E426" s="4">
        <v>93000</v>
      </c>
      <c r="F426" s="4">
        <v>30970.5</v>
      </c>
    </row>
    <row r="427" spans="1:6" ht="12.75" customHeight="1" x14ac:dyDescent="0.2">
      <c r="A427" s="3" t="s">
        <v>854</v>
      </c>
      <c r="B427" s="3" t="s">
        <v>855</v>
      </c>
      <c r="C427" s="4">
        <v>7500</v>
      </c>
      <c r="D427" s="4">
        <v>30750</v>
      </c>
      <c r="E427" s="4">
        <v>31500</v>
      </c>
      <c r="F427" s="4">
        <v>8250</v>
      </c>
    </row>
    <row r="428" spans="1:6" ht="12.75" customHeight="1" x14ac:dyDescent="0.2">
      <c r="A428" s="3" t="s">
        <v>856</v>
      </c>
      <c r="B428" s="3" t="s">
        <v>857</v>
      </c>
      <c r="C428" s="4">
        <v>20625</v>
      </c>
      <c r="D428" s="4">
        <v>63000</v>
      </c>
      <c r="E428" s="4">
        <v>61875</v>
      </c>
      <c r="F428" s="4">
        <v>19500</v>
      </c>
    </row>
    <row r="429" spans="1:6" ht="12.75" customHeight="1" x14ac:dyDescent="0.2">
      <c r="A429" s="3" t="s">
        <v>858</v>
      </c>
      <c r="B429" s="3" t="s">
        <v>859</v>
      </c>
      <c r="C429" s="4">
        <v>15750</v>
      </c>
      <c r="D429" s="4">
        <v>42375</v>
      </c>
      <c r="E429" s="4">
        <v>38625</v>
      </c>
      <c r="F429" s="4">
        <v>12000</v>
      </c>
    </row>
    <row r="430" spans="1:6" ht="12.75" customHeight="1" x14ac:dyDescent="0.2">
      <c r="A430" s="3" t="s">
        <v>860</v>
      </c>
      <c r="B430" s="3" t="s">
        <v>861</v>
      </c>
      <c r="C430" s="4">
        <v>0</v>
      </c>
      <c r="D430" s="4">
        <v>23625</v>
      </c>
      <c r="E430" s="4">
        <v>33375</v>
      </c>
      <c r="F430" s="4">
        <v>9750</v>
      </c>
    </row>
    <row r="431" spans="1:6" ht="12.75" customHeight="1" x14ac:dyDescent="0.2">
      <c r="A431" s="3" t="s">
        <v>862</v>
      </c>
      <c r="B431" s="3" t="s">
        <v>863</v>
      </c>
      <c r="C431" s="4">
        <v>2340</v>
      </c>
      <c r="D431" s="4">
        <v>0</v>
      </c>
      <c r="E431" s="4">
        <v>0</v>
      </c>
      <c r="F431" s="4">
        <v>2340</v>
      </c>
    </row>
    <row r="432" spans="1:6" ht="12.75" customHeight="1" x14ac:dyDescent="0.2">
      <c r="A432" s="3" t="s">
        <v>864</v>
      </c>
      <c r="B432" s="3" t="s">
        <v>865</v>
      </c>
      <c r="C432" s="4">
        <v>15750</v>
      </c>
      <c r="D432" s="4">
        <v>49875</v>
      </c>
      <c r="E432" s="4">
        <v>53625</v>
      </c>
      <c r="F432" s="4">
        <v>19500</v>
      </c>
    </row>
    <row r="433" spans="1:6" ht="12.75" customHeight="1" x14ac:dyDescent="0.2">
      <c r="A433" s="3" t="s">
        <v>866</v>
      </c>
      <c r="B433" s="3" t="s">
        <v>867</v>
      </c>
      <c r="C433" s="4">
        <v>17772.849999999999</v>
      </c>
      <c r="D433" s="4">
        <v>64251.85</v>
      </c>
      <c r="E433" s="4">
        <v>66187.5</v>
      </c>
      <c r="F433" s="4">
        <v>19708.5</v>
      </c>
    </row>
    <row r="434" spans="1:6" ht="12.75" customHeight="1" x14ac:dyDescent="0.2">
      <c r="A434" s="3" t="s">
        <v>868</v>
      </c>
      <c r="B434" s="3" t="s">
        <v>869</v>
      </c>
      <c r="C434" s="4">
        <v>38243.870000000003</v>
      </c>
      <c r="D434" s="4">
        <v>41243.870000000003</v>
      </c>
      <c r="E434" s="4">
        <v>3000</v>
      </c>
      <c r="F434" s="4">
        <v>0</v>
      </c>
    </row>
    <row r="435" spans="1:6" ht="12.75" customHeight="1" x14ac:dyDescent="0.2">
      <c r="A435" s="3" t="s">
        <v>870</v>
      </c>
      <c r="B435" s="3" t="s">
        <v>871</v>
      </c>
      <c r="C435" s="4">
        <v>1295.3800000000001</v>
      </c>
      <c r="D435" s="4">
        <v>0</v>
      </c>
      <c r="E435" s="4">
        <v>0</v>
      </c>
      <c r="F435" s="4">
        <v>1295.3800000000001</v>
      </c>
    </row>
    <row r="436" spans="1:6" ht="12.75" customHeight="1" x14ac:dyDescent="0.2">
      <c r="A436" s="3" t="s">
        <v>872</v>
      </c>
      <c r="B436" s="3" t="s">
        <v>873</v>
      </c>
      <c r="C436" s="4">
        <v>23250</v>
      </c>
      <c r="D436" s="4">
        <v>60000</v>
      </c>
      <c r="E436" s="4">
        <v>57750</v>
      </c>
      <c r="F436" s="4">
        <v>21000</v>
      </c>
    </row>
    <row r="437" spans="1:6" ht="12.75" customHeight="1" x14ac:dyDescent="0.2">
      <c r="A437" s="3" t="s">
        <v>874</v>
      </c>
      <c r="B437" s="3" t="s">
        <v>875</v>
      </c>
      <c r="C437" s="4">
        <v>32906.15</v>
      </c>
      <c r="D437" s="4">
        <v>99199.03</v>
      </c>
      <c r="E437" s="4">
        <v>99375.01</v>
      </c>
      <c r="F437" s="4">
        <v>33082.129999999997</v>
      </c>
    </row>
    <row r="438" spans="1:6" ht="12.75" customHeight="1" x14ac:dyDescent="0.2">
      <c r="A438" s="3" t="s">
        <v>876</v>
      </c>
      <c r="B438" s="3" t="s">
        <v>877</v>
      </c>
      <c r="C438" s="4">
        <v>27300</v>
      </c>
      <c r="D438" s="4">
        <v>93900</v>
      </c>
      <c r="E438" s="4">
        <v>88950</v>
      </c>
      <c r="F438" s="4">
        <v>22350</v>
      </c>
    </row>
    <row r="439" spans="1:6" ht="12.75" customHeight="1" x14ac:dyDescent="0.2">
      <c r="A439" s="3" t="s">
        <v>878</v>
      </c>
      <c r="B439" s="3" t="s">
        <v>879</v>
      </c>
      <c r="C439" s="4">
        <v>0</v>
      </c>
      <c r="D439" s="4">
        <v>1500</v>
      </c>
      <c r="E439" s="4">
        <v>1500</v>
      </c>
      <c r="F439" s="4">
        <v>0</v>
      </c>
    </row>
    <row r="440" spans="1:6" ht="12.75" customHeight="1" x14ac:dyDescent="0.2">
      <c r="A440" s="3" t="s">
        <v>880</v>
      </c>
      <c r="B440" s="3" t="s">
        <v>881</v>
      </c>
      <c r="C440" s="4">
        <v>12669.75</v>
      </c>
      <c r="D440" s="4">
        <v>60000</v>
      </c>
      <c r="E440" s="4">
        <v>60000</v>
      </c>
      <c r="F440" s="4">
        <v>12669.75</v>
      </c>
    </row>
    <row r="441" spans="1:6" ht="12.75" customHeight="1" x14ac:dyDescent="0.2">
      <c r="A441" s="3" t="s">
        <v>882</v>
      </c>
      <c r="B441" s="3" t="s">
        <v>883</v>
      </c>
      <c r="C441" s="4">
        <v>5178.72</v>
      </c>
      <c r="D441" s="4">
        <v>16554.240000000002</v>
      </c>
      <c r="E441" s="4">
        <v>16554.240000000002</v>
      </c>
      <c r="F441" s="4">
        <v>5178.72</v>
      </c>
    </row>
    <row r="442" spans="1:6" ht="12.75" customHeight="1" x14ac:dyDescent="0.2">
      <c r="A442" s="3" t="s">
        <v>884</v>
      </c>
      <c r="B442" s="3" t="s">
        <v>885</v>
      </c>
      <c r="C442" s="4">
        <v>2589.35</v>
      </c>
      <c r="D442" s="4">
        <v>8736.98</v>
      </c>
      <c r="E442" s="4">
        <v>8736.98</v>
      </c>
      <c r="F442" s="4">
        <v>2589.35</v>
      </c>
    </row>
    <row r="443" spans="1:6" ht="12.75" customHeight="1" x14ac:dyDescent="0.2">
      <c r="A443" s="3" t="s">
        <v>886</v>
      </c>
      <c r="B443" s="3" t="s">
        <v>887</v>
      </c>
      <c r="C443" s="4">
        <v>5610.28</v>
      </c>
      <c r="D443" s="4">
        <v>16985.8</v>
      </c>
      <c r="E443" s="4">
        <v>16554.240000000002</v>
      </c>
      <c r="F443" s="4">
        <v>5178.72</v>
      </c>
    </row>
    <row r="444" spans="1:6" ht="12.75" customHeight="1" x14ac:dyDescent="0.2">
      <c r="A444" s="3" t="s">
        <v>888</v>
      </c>
      <c r="B444" s="3" t="s">
        <v>889</v>
      </c>
      <c r="C444" s="4">
        <v>25592.9</v>
      </c>
      <c r="D444" s="4">
        <v>85256.960000000006</v>
      </c>
      <c r="E444" s="4">
        <v>86355</v>
      </c>
      <c r="F444" s="4">
        <v>26690.94</v>
      </c>
    </row>
    <row r="445" spans="1:6" ht="12.75" customHeight="1" x14ac:dyDescent="0.2">
      <c r="A445" s="3" t="s">
        <v>890</v>
      </c>
      <c r="B445" s="3" t="s">
        <v>891</v>
      </c>
      <c r="C445" s="4">
        <v>15000</v>
      </c>
      <c r="D445" s="4">
        <v>37687.5</v>
      </c>
      <c r="E445" s="4">
        <v>33187.5</v>
      </c>
      <c r="F445" s="4">
        <v>10500</v>
      </c>
    </row>
    <row r="446" spans="1:6" ht="12.75" customHeight="1" x14ac:dyDescent="0.2">
      <c r="A446" s="3" t="s">
        <v>892</v>
      </c>
      <c r="B446" s="3" t="s">
        <v>893</v>
      </c>
      <c r="C446" s="4">
        <v>10230</v>
      </c>
      <c r="D446" s="4">
        <v>29957.5</v>
      </c>
      <c r="E446" s="4">
        <v>24327.5</v>
      </c>
      <c r="F446" s="4">
        <v>4600</v>
      </c>
    </row>
    <row r="447" spans="1:6" ht="12.75" customHeight="1" x14ac:dyDescent="0.2">
      <c r="A447" s="3" t="s">
        <v>894</v>
      </c>
      <c r="B447" s="3" t="s">
        <v>895</v>
      </c>
      <c r="C447" s="4">
        <v>5250</v>
      </c>
      <c r="D447" s="4">
        <v>18750</v>
      </c>
      <c r="E447" s="4">
        <v>19500</v>
      </c>
      <c r="F447" s="4">
        <v>6000</v>
      </c>
    </row>
    <row r="448" spans="1:6" ht="12.75" customHeight="1" x14ac:dyDescent="0.2">
      <c r="A448" s="3" t="s">
        <v>896</v>
      </c>
      <c r="B448" s="3" t="s">
        <v>897</v>
      </c>
      <c r="C448" s="4">
        <v>6240</v>
      </c>
      <c r="D448" s="4">
        <v>20280</v>
      </c>
      <c r="E448" s="4">
        <v>21060</v>
      </c>
      <c r="F448" s="4">
        <v>7020</v>
      </c>
    </row>
    <row r="449" spans="1:6" ht="12.75" customHeight="1" x14ac:dyDescent="0.2">
      <c r="A449" s="3" t="s">
        <v>898</v>
      </c>
      <c r="B449" s="3" t="s">
        <v>899</v>
      </c>
      <c r="C449" s="4">
        <v>9750</v>
      </c>
      <c r="D449" s="4">
        <v>33750</v>
      </c>
      <c r="E449" s="4">
        <v>38250</v>
      </c>
      <c r="F449" s="4">
        <v>14250</v>
      </c>
    </row>
    <row r="450" spans="1:6" ht="12.75" customHeight="1" x14ac:dyDescent="0.2">
      <c r="A450" s="3" t="s">
        <v>900</v>
      </c>
      <c r="B450" s="3" t="s">
        <v>901</v>
      </c>
      <c r="C450" s="4">
        <v>9750</v>
      </c>
      <c r="D450" s="4">
        <v>31687.5</v>
      </c>
      <c r="E450" s="4">
        <v>28687.5</v>
      </c>
      <c r="F450" s="4">
        <v>6750</v>
      </c>
    </row>
    <row r="451" spans="1:6" ht="12.75" customHeight="1" x14ac:dyDescent="0.2">
      <c r="A451" s="3" t="s">
        <v>902</v>
      </c>
      <c r="B451" s="3" t="s">
        <v>903</v>
      </c>
      <c r="C451" s="4">
        <v>18000</v>
      </c>
      <c r="D451" s="4">
        <v>53100</v>
      </c>
      <c r="E451" s="4">
        <v>50400</v>
      </c>
      <c r="F451" s="4">
        <v>15300</v>
      </c>
    </row>
    <row r="452" spans="1:6" ht="12.75" customHeight="1" x14ac:dyDescent="0.2">
      <c r="A452" s="3" t="s">
        <v>904</v>
      </c>
      <c r="B452" s="3" t="s">
        <v>905</v>
      </c>
      <c r="C452" s="4">
        <v>3000</v>
      </c>
      <c r="D452" s="4">
        <v>3000</v>
      </c>
      <c r="E452" s="4">
        <v>0</v>
      </c>
      <c r="F452" s="4">
        <v>0</v>
      </c>
    </row>
    <row r="453" spans="1:6" ht="12.75" customHeight="1" x14ac:dyDescent="0.2">
      <c r="A453" s="3" t="s">
        <v>906</v>
      </c>
      <c r="B453" s="3" t="s">
        <v>907</v>
      </c>
      <c r="C453" s="4">
        <v>11505</v>
      </c>
      <c r="D453" s="4">
        <v>31005</v>
      </c>
      <c r="E453" s="4">
        <v>30810</v>
      </c>
      <c r="F453" s="4">
        <v>11310</v>
      </c>
    </row>
    <row r="454" spans="1:6" ht="12.75" customHeight="1" x14ac:dyDescent="0.2">
      <c r="A454" s="3" t="s">
        <v>908</v>
      </c>
      <c r="B454" s="3" t="s">
        <v>909</v>
      </c>
      <c r="C454" s="4">
        <v>22500</v>
      </c>
      <c r="D454" s="4">
        <v>68250</v>
      </c>
      <c r="E454" s="4">
        <v>64500</v>
      </c>
      <c r="F454" s="4">
        <v>18750</v>
      </c>
    </row>
    <row r="455" spans="1:6" ht="12.75" customHeight="1" x14ac:dyDescent="0.2">
      <c r="A455" s="3" t="s">
        <v>910</v>
      </c>
      <c r="B455" s="3" t="s">
        <v>911</v>
      </c>
      <c r="C455" s="4">
        <v>750</v>
      </c>
      <c r="D455" s="4">
        <v>750</v>
      </c>
      <c r="E455" s="4">
        <v>0</v>
      </c>
      <c r="F455" s="4">
        <v>0</v>
      </c>
    </row>
    <row r="456" spans="1:6" ht="12.75" customHeight="1" x14ac:dyDescent="0.2">
      <c r="A456" s="3" t="s">
        <v>912</v>
      </c>
      <c r="B456" s="3" t="s">
        <v>913</v>
      </c>
      <c r="C456" s="4">
        <v>7950</v>
      </c>
      <c r="D456" s="4">
        <v>19650</v>
      </c>
      <c r="E456" s="4">
        <v>16650</v>
      </c>
      <c r="F456" s="4">
        <v>4950</v>
      </c>
    </row>
    <row r="457" spans="1:6" ht="12.75" customHeight="1" x14ac:dyDescent="0.2">
      <c r="A457" s="3" t="s">
        <v>914</v>
      </c>
      <c r="B457" s="3" t="s">
        <v>915</v>
      </c>
      <c r="C457" s="4">
        <v>1500</v>
      </c>
      <c r="D457" s="4">
        <v>1500</v>
      </c>
      <c r="E457" s="4">
        <v>0</v>
      </c>
      <c r="F457" s="4">
        <v>0</v>
      </c>
    </row>
    <row r="458" spans="1:6" ht="12.75" customHeight="1" x14ac:dyDescent="0.2">
      <c r="A458" s="3" t="s">
        <v>916</v>
      </c>
      <c r="B458" s="3" t="s">
        <v>917</v>
      </c>
      <c r="C458" s="4">
        <v>3000</v>
      </c>
      <c r="D458" s="4">
        <v>11250</v>
      </c>
      <c r="E458" s="4">
        <v>12000</v>
      </c>
      <c r="F458" s="4">
        <v>3750</v>
      </c>
    </row>
    <row r="459" spans="1:6" ht="12.75" customHeight="1" x14ac:dyDescent="0.2">
      <c r="A459" s="3" t="s">
        <v>918</v>
      </c>
      <c r="B459" s="3" t="s">
        <v>919</v>
      </c>
      <c r="C459" s="4">
        <v>9360</v>
      </c>
      <c r="D459" s="4">
        <v>16900</v>
      </c>
      <c r="E459" s="4">
        <v>7540</v>
      </c>
      <c r="F459" s="4">
        <v>0</v>
      </c>
    </row>
    <row r="460" spans="1:6" ht="12.75" customHeight="1" x14ac:dyDescent="0.2">
      <c r="A460" s="3" t="s">
        <v>920</v>
      </c>
      <c r="B460" s="3" t="s">
        <v>921</v>
      </c>
      <c r="C460" s="4">
        <v>7524</v>
      </c>
      <c r="D460" s="4">
        <v>0</v>
      </c>
      <c r="E460" s="4">
        <v>0</v>
      </c>
      <c r="F460" s="4">
        <v>7524</v>
      </c>
    </row>
    <row r="461" spans="1:6" ht="12.75" customHeight="1" x14ac:dyDescent="0.2">
      <c r="A461" s="3" t="s">
        <v>922</v>
      </c>
      <c r="B461" s="3" t="s">
        <v>923</v>
      </c>
      <c r="C461" s="4">
        <v>27562.5</v>
      </c>
      <c r="D461" s="4">
        <v>69562.5</v>
      </c>
      <c r="E461" s="4">
        <v>61500</v>
      </c>
      <c r="F461" s="4">
        <v>19500</v>
      </c>
    </row>
    <row r="462" spans="1:6" ht="12.75" customHeight="1" x14ac:dyDescent="0.2">
      <c r="A462" s="3" t="s">
        <v>924</v>
      </c>
      <c r="B462" s="3" t="s">
        <v>925</v>
      </c>
      <c r="C462" s="4">
        <v>19125</v>
      </c>
      <c r="D462" s="4">
        <v>59437.5</v>
      </c>
      <c r="E462" s="4">
        <v>56812.5</v>
      </c>
      <c r="F462" s="4">
        <v>16500</v>
      </c>
    </row>
    <row r="463" spans="1:6" ht="12.75" customHeight="1" x14ac:dyDescent="0.2">
      <c r="A463" s="3" t="s">
        <v>926</v>
      </c>
      <c r="B463" s="3" t="s">
        <v>927</v>
      </c>
      <c r="C463" s="4">
        <v>21000</v>
      </c>
      <c r="D463" s="4">
        <v>42000</v>
      </c>
      <c r="E463" s="4">
        <v>64958.66</v>
      </c>
      <c r="F463" s="4">
        <v>43958.66</v>
      </c>
    </row>
    <row r="464" spans="1:6" ht="12.75" customHeight="1" x14ac:dyDescent="0.2">
      <c r="A464" s="3" t="s">
        <v>928</v>
      </c>
      <c r="B464" s="3" t="s">
        <v>929</v>
      </c>
      <c r="C464" s="4">
        <v>13800</v>
      </c>
      <c r="D464" s="4">
        <v>44965</v>
      </c>
      <c r="E464" s="4">
        <v>44275</v>
      </c>
      <c r="F464" s="4">
        <v>13110</v>
      </c>
    </row>
    <row r="465" spans="1:6" ht="12.75" customHeight="1" x14ac:dyDescent="0.2">
      <c r="A465" s="3" t="s">
        <v>930</v>
      </c>
      <c r="B465" s="3" t="s">
        <v>931</v>
      </c>
      <c r="C465" s="4">
        <v>15000</v>
      </c>
      <c r="D465" s="4">
        <v>50250</v>
      </c>
      <c r="E465" s="4">
        <v>48750</v>
      </c>
      <c r="F465" s="4">
        <v>13500</v>
      </c>
    </row>
    <row r="466" spans="1:6" ht="12.75" customHeight="1" x14ac:dyDescent="0.2">
      <c r="A466" s="3" t="s">
        <v>932</v>
      </c>
      <c r="B466" s="3" t="s">
        <v>933</v>
      </c>
      <c r="C466" s="4">
        <v>19500</v>
      </c>
      <c r="D466" s="4">
        <v>56625</v>
      </c>
      <c r="E466" s="4">
        <v>54375</v>
      </c>
      <c r="F466" s="4">
        <v>17250</v>
      </c>
    </row>
    <row r="467" spans="1:6" ht="12.75" customHeight="1" x14ac:dyDescent="0.2">
      <c r="A467" s="3" t="s">
        <v>934</v>
      </c>
      <c r="B467" s="3" t="s">
        <v>935</v>
      </c>
      <c r="C467" s="4">
        <v>9000</v>
      </c>
      <c r="D467" s="4">
        <v>23062.5</v>
      </c>
      <c r="E467" s="4">
        <v>21562.5</v>
      </c>
      <c r="F467" s="4">
        <v>7500</v>
      </c>
    </row>
    <row r="468" spans="1:6" ht="12.75" customHeight="1" x14ac:dyDescent="0.2">
      <c r="A468" s="3" t="s">
        <v>936</v>
      </c>
      <c r="B468" s="3" t="s">
        <v>937</v>
      </c>
      <c r="C468" s="4">
        <v>9257.5</v>
      </c>
      <c r="D468" s="4">
        <v>27082.5</v>
      </c>
      <c r="E468" s="4">
        <v>27025</v>
      </c>
      <c r="F468" s="4">
        <v>9200</v>
      </c>
    </row>
    <row r="469" spans="1:6" ht="12.75" customHeight="1" x14ac:dyDescent="0.2">
      <c r="A469" s="3" t="s">
        <v>938</v>
      </c>
      <c r="B469" s="3" t="s">
        <v>939</v>
      </c>
      <c r="C469" s="4">
        <v>30375</v>
      </c>
      <c r="D469" s="4">
        <v>88125</v>
      </c>
      <c r="E469" s="4">
        <v>79125</v>
      </c>
      <c r="F469" s="4">
        <v>21375</v>
      </c>
    </row>
    <row r="470" spans="1:6" ht="12.75" customHeight="1" x14ac:dyDescent="0.2">
      <c r="A470" s="3" t="s">
        <v>940</v>
      </c>
      <c r="B470" s="3" t="s">
        <v>941</v>
      </c>
      <c r="C470" s="4">
        <v>13687.5</v>
      </c>
      <c r="D470" s="4">
        <v>45187.5</v>
      </c>
      <c r="E470" s="4">
        <v>43500</v>
      </c>
      <c r="F470" s="4">
        <v>12000</v>
      </c>
    </row>
    <row r="471" spans="1:6" ht="12.75" customHeight="1" x14ac:dyDescent="0.2">
      <c r="A471" s="3" t="s">
        <v>942</v>
      </c>
      <c r="B471" s="3" t="s">
        <v>943</v>
      </c>
      <c r="C471" s="4">
        <v>3000</v>
      </c>
      <c r="D471" s="4">
        <v>14625</v>
      </c>
      <c r="E471" s="4">
        <v>11625</v>
      </c>
      <c r="F471" s="4">
        <v>0</v>
      </c>
    </row>
    <row r="472" spans="1:6" ht="12.75" customHeight="1" x14ac:dyDescent="0.2">
      <c r="A472" s="3" t="s">
        <v>944</v>
      </c>
      <c r="B472" s="3" t="s">
        <v>945</v>
      </c>
      <c r="C472" s="4">
        <v>22500</v>
      </c>
      <c r="D472" s="4">
        <v>69000</v>
      </c>
      <c r="E472" s="4">
        <v>66750</v>
      </c>
      <c r="F472" s="4">
        <v>20250</v>
      </c>
    </row>
    <row r="473" spans="1:6" ht="12.75" customHeight="1" x14ac:dyDescent="0.2">
      <c r="A473" s="3" t="s">
        <v>946</v>
      </c>
      <c r="B473" s="3" t="s">
        <v>947</v>
      </c>
      <c r="C473" s="4">
        <v>16836.689999999999</v>
      </c>
      <c r="D473" s="4">
        <v>64733.77</v>
      </c>
      <c r="E473" s="4">
        <v>70590.009999999995</v>
      </c>
      <c r="F473" s="4">
        <v>22692.93</v>
      </c>
    </row>
    <row r="474" spans="1:6" ht="12.75" customHeight="1" x14ac:dyDescent="0.2">
      <c r="A474" s="3" t="s">
        <v>948</v>
      </c>
      <c r="B474" s="3" t="s">
        <v>949</v>
      </c>
      <c r="C474" s="4">
        <v>0</v>
      </c>
      <c r="D474" s="4">
        <v>6240</v>
      </c>
      <c r="E474" s="4">
        <v>6240</v>
      </c>
      <c r="F474" s="4">
        <v>0</v>
      </c>
    </row>
    <row r="475" spans="1:6" ht="12.75" customHeight="1" x14ac:dyDescent="0.2">
      <c r="A475" s="3" t="s">
        <v>950</v>
      </c>
      <c r="B475" s="3" t="s">
        <v>951</v>
      </c>
      <c r="C475" s="4">
        <v>11250</v>
      </c>
      <c r="D475" s="4">
        <v>18750</v>
      </c>
      <c r="E475" s="4">
        <v>7500</v>
      </c>
      <c r="F475" s="4">
        <v>0</v>
      </c>
    </row>
    <row r="476" spans="1:6" ht="12.75" customHeight="1" x14ac:dyDescent="0.2">
      <c r="A476" s="3" t="s">
        <v>952</v>
      </c>
      <c r="B476" s="3" t="s">
        <v>953</v>
      </c>
      <c r="C476" s="4">
        <v>20280</v>
      </c>
      <c r="D476" s="4">
        <v>59475</v>
      </c>
      <c r="E476" s="4">
        <v>59475</v>
      </c>
      <c r="F476" s="4">
        <v>20280</v>
      </c>
    </row>
    <row r="477" spans="1:6" ht="12.75" customHeight="1" x14ac:dyDescent="0.2">
      <c r="A477" s="3" t="s">
        <v>954</v>
      </c>
      <c r="B477" s="3" t="s">
        <v>955</v>
      </c>
      <c r="C477" s="4">
        <v>12480</v>
      </c>
      <c r="D477" s="4">
        <v>26520</v>
      </c>
      <c r="E477" s="4">
        <v>14040</v>
      </c>
      <c r="F477" s="4">
        <v>0</v>
      </c>
    </row>
    <row r="478" spans="1:6" ht="12.75" customHeight="1" x14ac:dyDescent="0.2">
      <c r="A478" s="3" t="s">
        <v>956</v>
      </c>
      <c r="B478" s="3" t="s">
        <v>957</v>
      </c>
      <c r="C478" s="4">
        <v>19110</v>
      </c>
      <c r="D478" s="4">
        <v>46020</v>
      </c>
      <c r="E478" s="4">
        <v>34710</v>
      </c>
      <c r="F478" s="4">
        <v>7800</v>
      </c>
    </row>
    <row r="479" spans="1:6" ht="12.75" customHeight="1" x14ac:dyDescent="0.2">
      <c r="A479" s="3" t="s">
        <v>958</v>
      </c>
      <c r="B479" s="3" t="s">
        <v>959</v>
      </c>
      <c r="C479" s="4">
        <v>4680</v>
      </c>
      <c r="D479" s="4">
        <v>23530</v>
      </c>
      <c r="E479" s="4">
        <v>29770</v>
      </c>
      <c r="F479" s="4">
        <v>10920</v>
      </c>
    </row>
    <row r="480" spans="1:6" ht="12.75" customHeight="1" x14ac:dyDescent="0.2">
      <c r="A480" s="3" t="s">
        <v>960</v>
      </c>
      <c r="B480" s="3" t="s">
        <v>961</v>
      </c>
      <c r="C480" s="4">
        <v>11250</v>
      </c>
      <c r="D480" s="4">
        <v>21000</v>
      </c>
      <c r="E480" s="4">
        <v>10500</v>
      </c>
      <c r="F480" s="4">
        <v>750</v>
      </c>
    </row>
    <row r="481" spans="1:6" ht="12.75" customHeight="1" x14ac:dyDescent="0.2">
      <c r="A481" s="3" t="s">
        <v>962</v>
      </c>
      <c r="B481" s="3" t="s">
        <v>963</v>
      </c>
      <c r="C481" s="4">
        <v>0</v>
      </c>
      <c r="D481" s="4">
        <v>4500</v>
      </c>
      <c r="E481" s="4">
        <v>4500</v>
      </c>
      <c r="F481" s="4">
        <v>0</v>
      </c>
    </row>
    <row r="482" spans="1:6" ht="12.75" customHeight="1" x14ac:dyDescent="0.2">
      <c r="A482" s="3" t="s">
        <v>964</v>
      </c>
      <c r="B482" s="3" t="s">
        <v>965</v>
      </c>
      <c r="C482" s="4">
        <v>1500</v>
      </c>
      <c r="D482" s="4">
        <v>7312.5</v>
      </c>
      <c r="E482" s="4">
        <v>8812.5</v>
      </c>
      <c r="F482" s="4">
        <v>3000</v>
      </c>
    </row>
    <row r="483" spans="1:6" ht="12.75" customHeight="1" x14ac:dyDescent="0.2">
      <c r="A483" s="3" t="s">
        <v>966</v>
      </c>
      <c r="B483" s="3" t="s">
        <v>967</v>
      </c>
      <c r="C483" s="4">
        <v>17437.5</v>
      </c>
      <c r="D483" s="4">
        <v>49875</v>
      </c>
      <c r="E483" s="4">
        <v>48187.5</v>
      </c>
      <c r="F483" s="4">
        <v>15750</v>
      </c>
    </row>
    <row r="484" spans="1:6" ht="12.75" customHeight="1" x14ac:dyDescent="0.2">
      <c r="A484" s="3" t="s">
        <v>968</v>
      </c>
      <c r="B484" s="3" t="s">
        <v>969</v>
      </c>
      <c r="C484" s="4">
        <v>27451.119999999999</v>
      </c>
      <c r="D484" s="4">
        <v>27451.13</v>
      </c>
      <c r="E484" s="4">
        <v>0.01</v>
      </c>
      <c r="F484" s="4">
        <v>0</v>
      </c>
    </row>
    <row r="485" spans="1:6" ht="12.75" customHeight="1" x14ac:dyDescent="0.2">
      <c r="A485" s="3" t="s">
        <v>970</v>
      </c>
      <c r="B485" s="3" t="s">
        <v>971</v>
      </c>
      <c r="C485" s="4">
        <v>12480</v>
      </c>
      <c r="D485" s="4">
        <v>57070</v>
      </c>
      <c r="E485" s="4">
        <v>62530</v>
      </c>
      <c r="F485" s="4">
        <v>17940</v>
      </c>
    </row>
    <row r="486" spans="1:6" ht="12.75" customHeight="1" x14ac:dyDescent="0.2">
      <c r="A486" s="3" t="s">
        <v>972</v>
      </c>
      <c r="B486" s="3" t="s">
        <v>973</v>
      </c>
      <c r="C486" s="4">
        <v>13650</v>
      </c>
      <c r="D486" s="4">
        <v>42510</v>
      </c>
      <c r="E486" s="4">
        <v>38220</v>
      </c>
      <c r="F486" s="4">
        <v>9360</v>
      </c>
    </row>
    <row r="487" spans="1:6" ht="12.75" customHeight="1" x14ac:dyDescent="0.2">
      <c r="A487" s="3" t="s">
        <v>974</v>
      </c>
      <c r="B487" s="3" t="s">
        <v>975</v>
      </c>
      <c r="C487" s="4">
        <v>10500</v>
      </c>
      <c r="D487" s="4">
        <v>10500</v>
      </c>
      <c r="E487" s="4">
        <v>0</v>
      </c>
      <c r="F487" s="4">
        <v>0</v>
      </c>
    </row>
    <row r="488" spans="1:6" ht="12.75" customHeight="1" x14ac:dyDescent="0.2">
      <c r="A488" s="3" t="s">
        <v>976</v>
      </c>
      <c r="B488" s="3" t="s">
        <v>977</v>
      </c>
      <c r="C488" s="4">
        <v>6588.27</v>
      </c>
      <c r="D488" s="4">
        <v>17987.97</v>
      </c>
      <c r="E488" s="4">
        <v>18720</v>
      </c>
      <c r="F488" s="4">
        <v>7320.3</v>
      </c>
    </row>
    <row r="489" spans="1:6" ht="12.75" customHeight="1" x14ac:dyDescent="0.2">
      <c r="A489" s="3" t="s">
        <v>978</v>
      </c>
      <c r="B489" s="3" t="s">
        <v>979</v>
      </c>
      <c r="C489" s="4">
        <v>0</v>
      </c>
      <c r="D489" s="4">
        <v>4875</v>
      </c>
      <c r="E489" s="4">
        <v>4875</v>
      </c>
      <c r="F489" s="4">
        <v>0</v>
      </c>
    </row>
    <row r="490" spans="1:6" ht="12.75" customHeight="1" x14ac:dyDescent="0.2">
      <c r="A490" s="3" t="s">
        <v>980</v>
      </c>
      <c r="B490" s="3" t="s">
        <v>981</v>
      </c>
      <c r="C490" s="4">
        <v>9000</v>
      </c>
      <c r="D490" s="4">
        <v>23250</v>
      </c>
      <c r="E490" s="4">
        <v>17250</v>
      </c>
      <c r="F490" s="4">
        <v>3000</v>
      </c>
    </row>
    <row r="491" spans="1:6" ht="12.75" customHeight="1" x14ac:dyDescent="0.2">
      <c r="A491" s="3" t="s">
        <v>982</v>
      </c>
      <c r="B491" s="3" t="s">
        <v>983</v>
      </c>
      <c r="C491" s="4">
        <v>16687.5</v>
      </c>
      <c r="D491" s="4">
        <v>51937.5</v>
      </c>
      <c r="E491" s="4">
        <v>49500</v>
      </c>
      <c r="F491" s="4">
        <v>14250</v>
      </c>
    </row>
    <row r="492" spans="1:6" ht="12.75" customHeight="1" x14ac:dyDescent="0.2">
      <c r="A492" s="3" t="s">
        <v>984</v>
      </c>
      <c r="B492" s="3" t="s">
        <v>985</v>
      </c>
      <c r="C492" s="4">
        <v>5912.55</v>
      </c>
      <c r="D492" s="4">
        <v>14344.65</v>
      </c>
      <c r="E492" s="4">
        <v>13500</v>
      </c>
      <c r="F492" s="4">
        <v>5067.8999999999996</v>
      </c>
    </row>
    <row r="493" spans="1:6" ht="12.75" customHeight="1" x14ac:dyDescent="0.2">
      <c r="A493" s="3" t="s">
        <v>986</v>
      </c>
      <c r="B493" s="3" t="s">
        <v>987</v>
      </c>
      <c r="C493" s="4">
        <v>39895.64</v>
      </c>
      <c r="D493" s="4">
        <v>120096.02</v>
      </c>
      <c r="E493" s="4">
        <v>119730</v>
      </c>
      <c r="F493" s="4">
        <v>39529.620000000003</v>
      </c>
    </row>
    <row r="494" spans="1:6" ht="12.75" customHeight="1" x14ac:dyDescent="0.2">
      <c r="A494" s="3" t="s">
        <v>988</v>
      </c>
      <c r="B494" s="3" t="s">
        <v>989</v>
      </c>
      <c r="C494" s="4">
        <v>9150.3700000000008</v>
      </c>
      <c r="D494" s="4">
        <v>20796.16</v>
      </c>
      <c r="E494" s="4">
        <v>16770</v>
      </c>
      <c r="F494" s="4">
        <v>5124.21</v>
      </c>
    </row>
    <row r="495" spans="1:6" ht="12.75" customHeight="1" x14ac:dyDescent="0.2">
      <c r="A495" s="3" t="s">
        <v>990</v>
      </c>
      <c r="B495" s="3" t="s">
        <v>991</v>
      </c>
      <c r="C495" s="4">
        <v>13110</v>
      </c>
      <c r="D495" s="4">
        <v>38640</v>
      </c>
      <c r="E495" s="4">
        <v>38640</v>
      </c>
      <c r="F495" s="4">
        <v>13110</v>
      </c>
    </row>
    <row r="496" spans="1:6" ht="12.75" customHeight="1" x14ac:dyDescent="0.2">
      <c r="A496" s="3" t="s">
        <v>992</v>
      </c>
      <c r="B496" s="3" t="s">
        <v>993</v>
      </c>
      <c r="C496" s="4">
        <v>6840</v>
      </c>
      <c r="D496" s="4">
        <v>9930</v>
      </c>
      <c r="E496" s="4">
        <v>6210</v>
      </c>
      <c r="F496" s="4">
        <v>3120</v>
      </c>
    </row>
    <row r="497" spans="1:6" ht="12.75" customHeight="1" x14ac:dyDescent="0.2">
      <c r="A497" s="3" t="s">
        <v>994</v>
      </c>
      <c r="B497" s="3" t="s">
        <v>995</v>
      </c>
      <c r="C497" s="4">
        <v>23790</v>
      </c>
      <c r="D497" s="4">
        <v>74880</v>
      </c>
      <c r="E497" s="4">
        <v>66690</v>
      </c>
      <c r="F497" s="4">
        <v>15600</v>
      </c>
    </row>
    <row r="498" spans="1:6" ht="12.75" customHeight="1" x14ac:dyDescent="0.2">
      <c r="A498" s="3" t="s">
        <v>996</v>
      </c>
      <c r="B498" s="3" t="s">
        <v>997</v>
      </c>
      <c r="C498" s="4">
        <v>3900</v>
      </c>
      <c r="D498" s="4">
        <v>13845</v>
      </c>
      <c r="E498" s="4">
        <v>19305</v>
      </c>
      <c r="F498" s="4">
        <v>9360</v>
      </c>
    </row>
    <row r="499" spans="1:6" ht="12.75" customHeight="1" x14ac:dyDescent="0.2">
      <c r="A499" s="3" t="s">
        <v>998</v>
      </c>
      <c r="B499" s="3" t="s">
        <v>999</v>
      </c>
      <c r="C499" s="4">
        <v>8784.36</v>
      </c>
      <c r="D499" s="4">
        <v>29154.07</v>
      </c>
      <c r="E499" s="4">
        <v>27690.01</v>
      </c>
      <c r="F499" s="4">
        <v>7320.3</v>
      </c>
    </row>
    <row r="500" spans="1:6" ht="12.75" customHeight="1" x14ac:dyDescent="0.2">
      <c r="A500" s="3" t="s">
        <v>1000</v>
      </c>
      <c r="B500" s="3" t="s">
        <v>1001</v>
      </c>
      <c r="C500" s="4">
        <v>9750</v>
      </c>
      <c r="D500" s="4">
        <v>18720</v>
      </c>
      <c r="E500" s="4">
        <v>8970</v>
      </c>
      <c r="F500" s="4">
        <v>0</v>
      </c>
    </row>
    <row r="501" spans="1:6" ht="12.75" customHeight="1" x14ac:dyDescent="0.2">
      <c r="A501" s="3" t="s">
        <v>1002</v>
      </c>
      <c r="B501" s="3" t="s">
        <v>1003</v>
      </c>
      <c r="C501" s="4">
        <v>6780</v>
      </c>
      <c r="D501" s="4">
        <v>25650</v>
      </c>
      <c r="E501" s="4">
        <v>25650</v>
      </c>
      <c r="F501" s="4">
        <v>6780</v>
      </c>
    </row>
    <row r="502" spans="1:6" ht="12.75" customHeight="1" x14ac:dyDescent="0.2">
      <c r="A502" s="3" t="s">
        <v>1004</v>
      </c>
      <c r="B502" s="3" t="s">
        <v>1005</v>
      </c>
      <c r="C502" s="4">
        <v>5460</v>
      </c>
      <c r="D502" s="4">
        <v>7020</v>
      </c>
      <c r="E502" s="4">
        <v>4680</v>
      </c>
      <c r="F502" s="4">
        <v>3120</v>
      </c>
    </row>
    <row r="503" spans="1:6" ht="12.75" customHeight="1" x14ac:dyDescent="0.2">
      <c r="A503" s="3" t="s">
        <v>1006</v>
      </c>
      <c r="B503" s="3" t="s">
        <v>1007</v>
      </c>
      <c r="C503" s="4">
        <v>6187.5</v>
      </c>
      <c r="D503" s="4">
        <v>18750</v>
      </c>
      <c r="E503" s="4">
        <v>17812.5</v>
      </c>
      <c r="F503" s="4">
        <v>5250</v>
      </c>
    </row>
    <row r="504" spans="1:6" ht="12.75" customHeight="1" x14ac:dyDescent="0.2">
      <c r="A504" s="3" t="s">
        <v>1008</v>
      </c>
      <c r="B504" s="3" t="s">
        <v>1009</v>
      </c>
      <c r="C504" s="4">
        <v>26250</v>
      </c>
      <c r="D504" s="4">
        <v>69000</v>
      </c>
      <c r="E504" s="4">
        <v>62250</v>
      </c>
      <c r="F504" s="4">
        <v>19500</v>
      </c>
    </row>
    <row r="505" spans="1:6" ht="12.75" customHeight="1" x14ac:dyDescent="0.2">
      <c r="A505" s="3" t="s">
        <v>1010</v>
      </c>
      <c r="B505" s="3" t="s">
        <v>1011</v>
      </c>
      <c r="C505" s="4">
        <v>29835</v>
      </c>
      <c r="D505" s="4">
        <v>89115</v>
      </c>
      <c r="E505" s="4">
        <v>88140</v>
      </c>
      <c r="F505" s="4">
        <v>28860</v>
      </c>
    </row>
    <row r="506" spans="1:6" ht="12.75" customHeight="1" x14ac:dyDescent="0.2">
      <c r="A506" s="3" t="s">
        <v>1012</v>
      </c>
      <c r="B506" s="3" t="s">
        <v>1013</v>
      </c>
      <c r="C506" s="4">
        <v>25072.03</v>
      </c>
      <c r="D506" s="4">
        <v>68445.490000000005</v>
      </c>
      <c r="E506" s="4">
        <v>56550</v>
      </c>
      <c r="F506" s="4">
        <v>13176.54</v>
      </c>
    </row>
    <row r="507" spans="1:6" ht="12.75" customHeight="1" x14ac:dyDescent="0.2">
      <c r="A507" s="3" t="s">
        <v>1014</v>
      </c>
      <c r="B507" s="3" t="s">
        <v>1015</v>
      </c>
      <c r="C507" s="4">
        <v>4687.5</v>
      </c>
      <c r="D507" s="4">
        <v>17250</v>
      </c>
      <c r="E507" s="4">
        <v>13312.5</v>
      </c>
      <c r="F507" s="4">
        <v>750</v>
      </c>
    </row>
    <row r="508" spans="1:6" ht="12.75" customHeight="1" x14ac:dyDescent="0.2">
      <c r="A508" s="3" t="s">
        <v>1016</v>
      </c>
      <c r="B508" s="3" t="s">
        <v>1017</v>
      </c>
      <c r="C508" s="4">
        <v>7650</v>
      </c>
      <c r="D508" s="4">
        <v>27240</v>
      </c>
      <c r="E508" s="4">
        <v>24990</v>
      </c>
      <c r="F508" s="4">
        <v>5400</v>
      </c>
    </row>
    <row r="509" spans="1:6" ht="12.75" customHeight="1" x14ac:dyDescent="0.2">
      <c r="A509" s="3" t="s">
        <v>1018</v>
      </c>
      <c r="B509" s="3" t="s">
        <v>1019</v>
      </c>
      <c r="C509" s="4">
        <v>42510</v>
      </c>
      <c r="D509" s="4">
        <v>131820</v>
      </c>
      <c r="E509" s="4">
        <v>130650</v>
      </c>
      <c r="F509" s="4">
        <v>41340</v>
      </c>
    </row>
    <row r="510" spans="1:6" ht="12.75" customHeight="1" x14ac:dyDescent="0.2">
      <c r="A510" s="3" t="s">
        <v>1020</v>
      </c>
      <c r="B510" s="3" t="s">
        <v>1021</v>
      </c>
      <c r="C510" s="4">
        <v>18750</v>
      </c>
      <c r="D510" s="4">
        <v>59250</v>
      </c>
      <c r="E510" s="4">
        <v>57750</v>
      </c>
      <c r="F510" s="4">
        <v>17250</v>
      </c>
    </row>
    <row r="511" spans="1:6" ht="12.75" customHeight="1" x14ac:dyDescent="0.2">
      <c r="A511" s="3" t="s">
        <v>1022</v>
      </c>
      <c r="B511" s="3" t="s">
        <v>1023</v>
      </c>
      <c r="C511" s="4">
        <v>9000</v>
      </c>
      <c r="D511" s="4">
        <v>9000</v>
      </c>
      <c r="E511" s="4">
        <v>0</v>
      </c>
      <c r="F511" s="4">
        <v>0</v>
      </c>
    </row>
    <row r="512" spans="1:6" ht="12.75" customHeight="1" x14ac:dyDescent="0.2">
      <c r="A512" s="3" t="s">
        <v>1024</v>
      </c>
      <c r="B512" s="3" t="s">
        <v>1025</v>
      </c>
      <c r="C512" s="4">
        <v>3120</v>
      </c>
      <c r="D512" s="4">
        <v>6760</v>
      </c>
      <c r="E512" s="4">
        <v>3640</v>
      </c>
      <c r="F512" s="4">
        <v>0</v>
      </c>
    </row>
    <row r="513" spans="1:6" ht="12.75" customHeight="1" x14ac:dyDescent="0.2">
      <c r="A513" s="3" t="s">
        <v>1026</v>
      </c>
      <c r="B513" s="3" t="s">
        <v>1027</v>
      </c>
      <c r="C513" s="4">
        <v>6900</v>
      </c>
      <c r="D513" s="4">
        <v>23000</v>
      </c>
      <c r="E513" s="4">
        <v>24150</v>
      </c>
      <c r="F513" s="4">
        <v>8050</v>
      </c>
    </row>
    <row r="514" spans="1:6" ht="12.75" customHeight="1" x14ac:dyDescent="0.2">
      <c r="A514" s="3" t="s">
        <v>1028</v>
      </c>
      <c r="B514" s="3" t="s">
        <v>1029</v>
      </c>
      <c r="C514" s="4">
        <v>3000</v>
      </c>
      <c r="D514" s="4">
        <v>16500</v>
      </c>
      <c r="E514" s="4">
        <v>19500</v>
      </c>
      <c r="F514" s="4">
        <v>6000</v>
      </c>
    </row>
    <row r="515" spans="1:6" ht="12.75" customHeight="1" x14ac:dyDescent="0.2">
      <c r="A515" s="3" t="s">
        <v>1030</v>
      </c>
      <c r="B515" s="3" t="s">
        <v>1031</v>
      </c>
      <c r="C515" s="4">
        <v>78441.45</v>
      </c>
      <c r="D515" s="4">
        <v>265174.11</v>
      </c>
      <c r="E515" s="4">
        <v>265174.11</v>
      </c>
      <c r="F515" s="4">
        <v>78441.45</v>
      </c>
    </row>
    <row r="516" spans="1:6" ht="12.75" customHeight="1" x14ac:dyDescent="0.2">
      <c r="A516" s="3" t="s">
        <v>1032</v>
      </c>
      <c r="B516" s="3" t="s">
        <v>1033</v>
      </c>
      <c r="C516" s="4">
        <v>0</v>
      </c>
      <c r="D516" s="4">
        <v>2437.5</v>
      </c>
      <c r="E516" s="4">
        <v>2437.5</v>
      </c>
      <c r="F516" s="4">
        <v>0</v>
      </c>
    </row>
    <row r="517" spans="1:6" ht="12.75" customHeight="1" x14ac:dyDescent="0.2">
      <c r="A517" s="3" t="s">
        <v>1034</v>
      </c>
      <c r="B517" s="3" t="s">
        <v>1035</v>
      </c>
      <c r="C517" s="4">
        <v>3750</v>
      </c>
      <c r="D517" s="4">
        <v>9937.5</v>
      </c>
      <c r="E517" s="4">
        <v>11437.5</v>
      </c>
      <c r="F517" s="4">
        <v>5250</v>
      </c>
    </row>
    <row r="518" spans="1:6" ht="12.75" customHeight="1" x14ac:dyDescent="0.2">
      <c r="A518" s="3" t="s">
        <v>1036</v>
      </c>
      <c r="B518" s="3" t="s">
        <v>1037</v>
      </c>
      <c r="C518" s="4">
        <v>0</v>
      </c>
      <c r="D518" s="4">
        <v>2340</v>
      </c>
      <c r="E518" s="4">
        <v>2340</v>
      </c>
      <c r="F518" s="4">
        <v>0</v>
      </c>
    </row>
    <row r="519" spans="1:6" ht="12.75" customHeight="1" x14ac:dyDescent="0.2">
      <c r="A519" s="3" t="s">
        <v>1038</v>
      </c>
      <c r="B519" s="3" t="s">
        <v>1039</v>
      </c>
      <c r="C519" s="4">
        <v>18720</v>
      </c>
      <c r="D519" s="4">
        <v>53820</v>
      </c>
      <c r="E519" s="4">
        <v>52260</v>
      </c>
      <c r="F519" s="4">
        <v>17160</v>
      </c>
    </row>
    <row r="520" spans="1:6" ht="12.75" customHeight="1" x14ac:dyDescent="0.2">
      <c r="A520" s="3" t="s">
        <v>1040</v>
      </c>
      <c r="B520" s="3" t="s">
        <v>1041</v>
      </c>
      <c r="C520" s="4">
        <v>0</v>
      </c>
      <c r="D520" s="4">
        <v>11250</v>
      </c>
      <c r="E520" s="4">
        <v>12000</v>
      </c>
      <c r="F520" s="4">
        <v>750</v>
      </c>
    </row>
    <row r="521" spans="1:6" ht="12.75" customHeight="1" x14ac:dyDescent="0.2">
      <c r="A521" s="3" t="s">
        <v>1042</v>
      </c>
      <c r="B521" s="3" t="s">
        <v>1043</v>
      </c>
      <c r="C521" s="4">
        <v>13687.5</v>
      </c>
      <c r="D521" s="4">
        <v>57937.5</v>
      </c>
      <c r="E521" s="4">
        <v>58500</v>
      </c>
      <c r="F521" s="4">
        <v>14250</v>
      </c>
    </row>
    <row r="522" spans="1:6" ht="12.75" customHeight="1" x14ac:dyDescent="0.2">
      <c r="A522" s="3" t="s">
        <v>1044</v>
      </c>
      <c r="B522" s="3" t="s">
        <v>1045</v>
      </c>
      <c r="C522" s="4">
        <v>7500</v>
      </c>
      <c r="D522" s="4">
        <v>13500</v>
      </c>
      <c r="E522" s="4">
        <v>6000</v>
      </c>
      <c r="F522" s="4">
        <v>0</v>
      </c>
    </row>
    <row r="523" spans="1:6" ht="12.75" customHeight="1" x14ac:dyDescent="0.2">
      <c r="A523" s="3" t="s">
        <v>1046</v>
      </c>
      <c r="B523" s="3" t="s">
        <v>1047</v>
      </c>
      <c r="C523" s="4">
        <v>2500</v>
      </c>
      <c r="D523" s="4">
        <v>10875</v>
      </c>
      <c r="E523" s="4">
        <v>11812.5</v>
      </c>
      <c r="F523" s="4">
        <v>3437.5</v>
      </c>
    </row>
    <row r="524" spans="1:6" ht="12.75" customHeight="1" x14ac:dyDescent="0.2">
      <c r="A524" s="3" t="s">
        <v>1048</v>
      </c>
      <c r="B524" s="3" t="s">
        <v>1049</v>
      </c>
      <c r="C524" s="4">
        <v>16821.63</v>
      </c>
      <c r="D524" s="4">
        <v>63571.35</v>
      </c>
      <c r="E524" s="4">
        <v>65092.24</v>
      </c>
      <c r="F524" s="4">
        <v>18342.52</v>
      </c>
    </row>
    <row r="525" spans="1:6" ht="12.75" customHeight="1" x14ac:dyDescent="0.2">
      <c r="A525" s="3" t="s">
        <v>1050</v>
      </c>
      <c r="B525" s="3" t="s">
        <v>1051</v>
      </c>
      <c r="C525" s="4">
        <v>17940</v>
      </c>
      <c r="D525" s="4">
        <v>42900</v>
      </c>
      <c r="E525" s="4">
        <v>45240</v>
      </c>
      <c r="F525" s="4">
        <v>20280</v>
      </c>
    </row>
    <row r="526" spans="1:6" ht="12.75" customHeight="1" x14ac:dyDescent="0.2">
      <c r="A526" s="3" t="s">
        <v>1052</v>
      </c>
      <c r="B526" s="3" t="s">
        <v>1053</v>
      </c>
      <c r="C526" s="4">
        <v>12937.5</v>
      </c>
      <c r="D526" s="4">
        <v>32812.5</v>
      </c>
      <c r="E526" s="4">
        <v>33375</v>
      </c>
      <c r="F526" s="4">
        <v>13500</v>
      </c>
    </row>
    <row r="527" spans="1:6" ht="12.75" customHeight="1" x14ac:dyDescent="0.2">
      <c r="A527" s="3" t="s">
        <v>1054</v>
      </c>
      <c r="B527" s="3" t="s">
        <v>1055</v>
      </c>
      <c r="C527" s="4">
        <v>18375</v>
      </c>
      <c r="D527" s="4">
        <v>56625</v>
      </c>
      <c r="E527" s="4">
        <v>56250</v>
      </c>
      <c r="F527" s="4">
        <v>18000</v>
      </c>
    </row>
    <row r="528" spans="1:6" ht="12.75" customHeight="1" x14ac:dyDescent="0.2">
      <c r="A528" s="3" t="s">
        <v>1056</v>
      </c>
      <c r="B528" s="3" t="s">
        <v>1057</v>
      </c>
      <c r="C528" s="4">
        <v>3750</v>
      </c>
      <c r="D528" s="4">
        <v>14250</v>
      </c>
      <c r="E528" s="4">
        <v>10500</v>
      </c>
      <c r="F528" s="4">
        <v>0</v>
      </c>
    </row>
    <row r="529" spans="1:6" ht="12.75" customHeight="1" x14ac:dyDescent="0.2">
      <c r="A529" s="3" t="s">
        <v>1058</v>
      </c>
      <c r="B529" s="3" t="s">
        <v>1059</v>
      </c>
      <c r="C529" s="4">
        <v>7410</v>
      </c>
      <c r="D529" s="4">
        <v>17160</v>
      </c>
      <c r="E529" s="4">
        <v>9750</v>
      </c>
      <c r="F529" s="4">
        <v>0</v>
      </c>
    </row>
    <row r="530" spans="1:6" ht="12.75" customHeight="1" x14ac:dyDescent="0.2">
      <c r="A530" s="3" t="s">
        <v>1060</v>
      </c>
      <c r="B530" s="3" t="s">
        <v>1061</v>
      </c>
      <c r="C530" s="4">
        <v>15990</v>
      </c>
      <c r="D530" s="4">
        <v>50180</v>
      </c>
      <c r="E530" s="4">
        <v>50180</v>
      </c>
      <c r="F530" s="4">
        <v>15990</v>
      </c>
    </row>
    <row r="531" spans="1:6" ht="12.75" customHeight="1" x14ac:dyDescent="0.2">
      <c r="A531" s="3" t="s">
        <v>1062</v>
      </c>
      <c r="B531" s="3" t="s">
        <v>1063</v>
      </c>
      <c r="C531" s="4">
        <v>1270.0899999999999</v>
      </c>
      <c r="D531" s="4">
        <v>690.74</v>
      </c>
      <c r="E531" s="4">
        <v>0</v>
      </c>
      <c r="F531" s="4">
        <v>579.35</v>
      </c>
    </row>
    <row r="532" spans="1:6" ht="12.75" customHeight="1" x14ac:dyDescent="0.2">
      <c r="A532" s="3" t="s">
        <v>1064</v>
      </c>
      <c r="B532" s="3" t="s">
        <v>1065</v>
      </c>
      <c r="C532" s="4">
        <v>1322783.3500000001</v>
      </c>
      <c r="D532" s="4">
        <v>4524887.9800000004</v>
      </c>
      <c r="E532" s="4">
        <v>4697932.5</v>
      </c>
      <c r="F532" s="4">
        <v>1495827.87</v>
      </c>
    </row>
    <row r="533" spans="1:6" ht="12.75" customHeight="1" x14ac:dyDescent="0.2">
      <c r="A533" s="3" t="s">
        <v>1066</v>
      </c>
      <c r="B533" s="3" t="s">
        <v>1067</v>
      </c>
      <c r="C533" s="4">
        <f>SUM(C534:C609)</f>
        <v>1888435.7300000002</v>
      </c>
      <c r="D533" s="4">
        <f>SUM(D534:D609)</f>
        <v>4392457.4900000012</v>
      </c>
      <c r="E533" s="4">
        <f>SUM(E534:E609)</f>
        <v>4538829.05</v>
      </c>
      <c r="F533" s="4">
        <f>SUM(F534:F609)</f>
        <v>2034807.2900000003</v>
      </c>
    </row>
    <row r="534" spans="1:6" ht="12.75" customHeight="1" x14ac:dyDescent="0.2">
      <c r="A534" s="3" t="s">
        <v>1068</v>
      </c>
      <c r="B534" s="3" t="s">
        <v>1069</v>
      </c>
      <c r="C534" s="4">
        <v>460</v>
      </c>
      <c r="D534" s="4">
        <v>0</v>
      </c>
      <c r="E534" s="4">
        <v>0</v>
      </c>
      <c r="F534" s="4">
        <v>460</v>
      </c>
    </row>
    <row r="535" spans="1:6" ht="12.75" customHeight="1" x14ac:dyDescent="0.2">
      <c r="A535" s="3" t="s">
        <v>1070</v>
      </c>
      <c r="B535" s="3" t="s">
        <v>1071</v>
      </c>
      <c r="C535" s="4">
        <v>1182.3900000000001</v>
      </c>
      <c r="D535" s="4">
        <v>3779.61</v>
      </c>
      <c r="E535" s="4">
        <v>3779.61</v>
      </c>
      <c r="F535" s="4">
        <v>1182.3900000000001</v>
      </c>
    </row>
    <row r="536" spans="1:6" ht="12.75" customHeight="1" x14ac:dyDescent="0.2">
      <c r="A536" s="3" t="s">
        <v>1072</v>
      </c>
      <c r="B536" s="3" t="s">
        <v>1073</v>
      </c>
      <c r="C536" s="4">
        <v>15922.42</v>
      </c>
      <c r="D536" s="4">
        <v>48413.120000000003</v>
      </c>
      <c r="E536" s="4">
        <v>49130.69</v>
      </c>
      <c r="F536" s="4">
        <v>16639.990000000002</v>
      </c>
    </row>
    <row r="537" spans="1:6" ht="12.75" customHeight="1" x14ac:dyDescent="0.2">
      <c r="A537" s="3" t="s">
        <v>1074</v>
      </c>
      <c r="B537" s="3" t="s">
        <v>1075</v>
      </c>
      <c r="C537" s="4">
        <v>1500</v>
      </c>
      <c r="D537" s="4">
        <v>0</v>
      </c>
      <c r="E537" s="4">
        <v>0</v>
      </c>
      <c r="F537" s="4">
        <v>1500</v>
      </c>
    </row>
    <row r="538" spans="1:6" ht="12.75" customHeight="1" x14ac:dyDescent="0.2">
      <c r="A538" s="3" t="s">
        <v>1076</v>
      </c>
      <c r="B538" s="3" t="s">
        <v>1077</v>
      </c>
      <c r="C538" s="4">
        <v>154790.78</v>
      </c>
      <c r="D538" s="4">
        <v>259311.8</v>
      </c>
      <c r="E538" s="4">
        <v>262188.5</v>
      </c>
      <c r="F538" s="4">
        <v>157667.48000000001</v>
      </c>
    </row>
    <row r="539" spans="1:6" ht="12.75" customHeight="1" x14ac:dyDescent="0.2">
      <c r="A539" s="3" t="s">
        <v>1078</v>
      </c>
      <c r="B539" s="3" t="s">
        <v>1079</v>
      </c>
      <c r="C539" s="4">
        <v>8661.2900000000009</v>
      </c>
      <c r="D539" s="4">
        <v>14554.09</v>
      </c>
      <c r="E539" s="4">
        <v>19133.82</v>
      </c>
      <c r="F539" s="4">
        <v>13241.02</v>
      </c>
    </row>
    <row r="540" spans="1:6" ht="12.75" customHeight="1" x14ac:dyDescent="0.2">
      <c r="A540" s="3" t="s">
        <v>1080</v>
      </c>
      <c r="B540" s="3" t="s">
        <v>1081</v>
      </c>
      <c r="C540" s="4">
        <v>350</v>
      </c>
      <c r="D540" s="4">
        <v>0</v>
      </c>
      <c r="E540" s="4">
        <v>0</v>
      </c>
      <c r="F540" s="4">
        <v>350</v>
      </c>
    </row>
    <row r="541" spans="1:6" ht="12.75" customHeight="1" x14ac:dyDescent="0.2">
      <c r="A541" s="3" t="s">
        <v>1082</v>
      </c>
      <c r="B541" s="3" t="s">
        <v>1083</v>
      </c>
      <c r="C541" s="4">
        <v>0</v>
      </c>
      <c r="D541" s="4">
        <v>2430.96</v>
      </c>
      <c r="E541" s="4">
        <v>2430.96</v>
      </c>
      <c r="F541" s="4">
        <v>0</v>
      </c>
    </row>
    <row r="542" spans="1:6" ht="12.75" customHeight="1" x14ac:dyDescent="0.2">
      <c r="A542" s="3" t="s">
        <v>1084</v>
      </c>
      <c r="B542" s="3" t="s">
        <v>1085</v>
      </c>
      <c r="C542" s="4">
        <v>4738.5</v>
      </c>
      <c r="D542" s="4">
        <v>0</v>
      </c>
      <c r="E542" s="4">
        <v>0</v>
      </c>
      <c r="F542" s="4">
        <v>4738.5</v>
      </c>
    </row>
    <row r="543" spans="1:6" ht="12.75" customHeight="1" x14ac:dyDescent="0.2">
      <c r="A543" s="3" t="s">
        <v>1086</v>
      </c>
      <c r="B543" s="3" t="s">
        <v>1087</v>
      </c>
      <c r="C543" s="4">
        <v>0</v>
      </c>
      <c r="D543" s="4">
        <v>40</v>
      </c>
      <c r="E543" s="4">
        <v>40</v>
      </c>
      <c r="F543" s="4">
        <v>0</v>
      </c>
    </row>
    <row r="544" spans="1:6" ht="12.75" customHeight="1" x14ac:dyDescent="0.2">
      <c r="A544" s="3" t="s">
        <v>1088</v>
      </c>
      <c r="B544" s="3" t="s">
        <v>1089</v>
      </c>
      <c r="C544" s="4">
        <v>1042.93</v>
      </c>
      <c r="D544" s="4">
        <v>3433.15</v>
      </c>
      <c r="E544" s="4">
        <v>3508.29</v>
      </c>
      <c r="F544" s="4">
        <v>1118.07</v>
      </c>
    </row>
    <row r="545" spans="1:6" ht="12.75" customHeight="1" x14ac:dyDescent="0.2">
      <c r="A545" s="3" t="s">
        <v>1090</v>
      </c>
      <c r="B545" s="3" t="s">
        <v>1091</v>
      </c>
      <c r="C545" s="4">
        <v>2803.78</v>
      </c>
      <c r="D545" s="4">
        <v>8411.34</v>
      </c>
      <c r="E545" s="4">
        <v>8411.34</v>
      </c>
      <c r="F545" s="4">
        <v>2803.78</v>
      </c>
    </row>
    <row r="546" spans="1:6" ht="12.75" customHeight="1" x14ac:dyDescent="0.2">
      <c r="A546" s="3" t="s">
        <v>1092</v>
      </c>
      <c r="B546" s="3" t="s">
        <v>1093</v>
      </c>
      <c r="C546" s="4">
        <v>3705</v>
      </c>
      <c r="D546" s="4">
        <v>7400</v>
      </c>
      <c r="E546" s="4">
        <v>5550</v>
      </c>
      <c r="F546" s="4">
        <v>1855</v>
      </c>
    </row>
    <row r="547" spans="1:6" ht="12.75" customHeight="1" x14ac:dyDescent="0.2">
      <c r="A547" s="3" t="s">
        <v>1094</v>
      </c>
      <c r="B547" s="3" t="s">
        <v>1095</v>
      </c>
      <c r="C547" s="4">
        <v>0</v>
      </c>
      <c r="D547" s="4">
        <v>5077.83</v>
      </c>
      <c r="E547" s="4">
        <v>5077.83</v>
      </c>
      <c r="F547" s="4">
        <v>0</v>
      </c>
    </row>
    <row r="548" spans="1:6" ht="12.75" customHeight="1" x14ac:dyDescent="0.2">
      <c r="A548" s="3" t="s">
        <v>1096</v>
      </c>
      <c r="B548" s="3" t="s">
        <v>1097</v>
      </c>
      <c r="C548" s="4">
        <v>0</v>
      </c>
      <c r="D548" s="4">
        <v>4805</v>
      </c>
      <c r="E548" s="4">
        <v>4805</v>
      </c>
      <c r="F548" s="4">
        <v>0</v>
      </c>
    </row>
    <row r="549" spans="1:6" ht="12.75" customHeight="1" x14ac:dyDescent="0.2">
      <c r="A549" s="3" t="s">
        <v>1098</v>
      </c>
      <c r="B549" s="3" t="s">
        <v>1099</v>
      </c>
      <c r="C549" s="4">
        <v>1748</v>
      </c>
      <c r="D549" s="4">
        <v>3852</v>
      </c>
      <c r="E549" s="4">
        <v>2864</v>
      </c>
      <c r="F549" s="4">
        <v>760</v>
      </c>
    </row>
    <row r="550" spans="1:6" ht="12.75" customHeight="1" x14ac:dyDescent="0.2">
      <c r="A550" s="3" t="s">
        <v>1100</v>
      </c>
      <c r="B550" s="3" t="s">
        <v>1101</v>
      </c>
      <c r="C550" s="4">
        <v>687.51</v>
      </c>
      <c r="D550" s="4">
        <v>2062.5300000000002</v>
      </c>
      <c r="E550" s="4">
        <v>5590.72</v>
      </c>
      <c r="F550" s="4">
        <v>4215.7</v>
      </c>
    </row>
    <row r="551" spans="1:6" ht="12.75" customHeight="1" x14ac:dyDescent="0.2">
      <c r="A551" s="3" t="s">
        <v>1102</v>
      </c>
      <c r="B551" s="3" t="s">
        <v>1103</v>
      </c>
      <c r="C551" s="4">
        <v>820</v>
      </c>
      <c r="D551" s="4">
        <v>0</v>
      </c>
      <c r="E551" s="4">
        <v>0</v>
      </c>
      <c r="F551" s="4">
        <v>820</v>
      </c>
    </row>
    <row r="552" spans="1:6" ht="12.75" customHeight="1" x14ac:dyDescent="0.2">
      <c r="A552" s="3" t="s">
        <v>1104</v>
      </c>
      <c r="B552" s="3" t="s">
        <v>1105</v>
      </c>
      <c r="C552" s="4">
        <v>260966.86</v>
      </c>
      <c r="D552" s="4">
        <v>0</v>
      </c>
      <c r="E552" s="4">
        <v>0</v>
      </c>
      <c r="F552" s="4">
        <v>260966.86</v>
      </c>
    </row>
    <row r="553" spans="1:6" ht="12.75" customHeight="1" x14ac:dyDescent="0.2">
      <c r="A553" s="3" t="s">
        <v>1106</v>
      </c>
      <c r="B553" s="3" t="s">
        <v>1107</v>
      </c>
      <c r="C553" s="4">
        <v>1830.86</v>
      </c>
      <c r="D553" s="4">
        <v>0</v>
      </c>
      <c r="E553" s="4">
        <v>0</v>
      </c>
      <c r="F553" s="4">
        <v>1830.86</v>
      </c>
    </row>
    <row r="554" spans="1:6" ht="12.75" customHeight="1" x14ac:dyDescent="0.2">
      <c r="A554" s="3" t="s">
        <v>1108</v>
      </c>
      <c r="B554" s="3" t="s">
        <v>1109</v>
      </c>
      <c r="C554" s="4">
        <v>0</v>
      </c>
      <c r="D554" s="4">
        <v>26748.84</v>
      </c>
      <c r="E554" s="4">
        <v>26748.84</v>
      </c>
      <c r="F554" s="4">
        <v>0</v>
      </c>
    </row>
    <row r="555" spans="1:6" ht="12.75" customHeight="1" x14ac:dyDescent="0.2">
      <c r="A555" s="3" t="s">
        <v>1110</v>
      </c>
      <c r="B555" s="3" t="s">
        <v>1111</v>
      </c>
      <c r="C555" s="4">
        <v>0</v>
      </c>
      <c r="D555" s="4">
        <v>240</v>
      </c>
      <c r="E555" s="4">
        <v>240</v>
      </c>
      <c r="F555" s="4">
        <v>0</v>
      </c>
    </row>
    <row r="556" spans="1:6" ht="12.75" customHeight="1" x14ac:dyDescent="0.2">
      <c r="A556" s="3" t="s">
        <v>1112</v>
      </c>
      <c r="B556" s="3" t="s">
        <v>1113</v>
      </c>
      <c r="C556" s="4">
        <v>1401.4</v>
      </c>
      <c r="D556" s="4">
        <v>0</v>
      </c>
      <c r="E556" s="4">
        <v>0</v>
      </c>
      <c r="F556" s="4">
        <v>1401.4</v>
      </c>
    </row>
    <row r="557" spans="1:6" ht="12.75" customHeight="1" x14ac:dyDescent="0.2">
      <c r="A557" s="3" t="s">
        <v>1114</v>
      </c>
      <c r="B557" s="3" t="s">
        <v>1115</v>
      </c>
      <c r="C557" s="4">
        <v>0</v>
      </c>
      <c r="D557" s="4">
        <v>122.76</v>
      </c>
      <c r="E557" s="4">
        <v>122.76</v>
      </c>
      <c r="F557" s="4">
        <v>0</v>
      </c>
    </row>
    <row r="558" spans="1:6" ht="12.75" customHeight="1" x14ac:dyDescent="0.2">
      <c r="A558" s="3" t="s">
        <v>1116</v>
      </c>
      <c r="B558" s="3" t="s">
        <v>1117</v>
      </c>
      <c r="C558" s="4">
        <v>0</v>
      </c>
      <c r="D558" s="4">
        <v>2993</v>
      </c>
      <c r="E558" s="4">
        <v>2993</v>
      </c>
      <c r="F558" s="4">
        <v>0</v>
      </c>
    </row>
    <row r="559" spans="1:6" ht="12.75" customHeight="1" x14ac:dyDescent="0.2">
      <c r="A559" s="3" t="s">
        <v>1118</v>
      </c>
      <c r="B559" s="3" t="s">
        <v>1119</v>
      </c>
      <c r="C559" s="4">
        <v>4520.09</v>
      </c>
      <c r="D559" s="4">
        <v>11685.01</v>
      </c>
      <c r="E559" s="4">
        <v>10441.950000000001</v>
      </c>
      <c r="F559" s="4">
        <v>3277.03</v>
      </c>
    </row>
    <row r="560" spans="1:6" ht="12.75" customHeight="1" x14ac:dyDescent="0.2">
      <c r="A560" s="3" t="s">
        <v>1120</v>
      </c>
      <c r="B560" s="3" t="s">
        <v>1121</v>
      </c>
      <c r="C560" s="4">
        <v>25189.18</v>
      </c>
      <c r="D560" s="4">
        <v>61790.76</v>
      </c>
      <c r="E560" s="4">
        <v>61790.76</v>
      </c>
      <c r="F560" s="4">
        <v>25189.18</v>
      </c>
    </row>
    <row r="561" spans="1:6" ht="12.75" customHeight="1" x14ac:dyDescent="0.2">
      <c r="A561" s="3" t="s">
        <v>1122</v>
      </c>
      <c r="B561" s="3" t="s">
        <v>1123</v>
      </c>
      <c r="C561" s="4">
        <v>5629.63</v>
      </c>
      <c r="D561" s="4">
        <v>7528.5</v>
      </c>
      <c r="E561" s="4">
        <v>25412.35</v>
      </c>
      <c r="F561" s="4">
        <v>23513.48</v>
      </c>
    </row>
    <row r="562" spans="1:6" ht="12.75" customHeight="1" x14ac:dyDescent="0.2">
      <c r="A562" s="3" t="s">
        <v>1124</v>
      </c>
      <c r="B562" s="3" t="s">
        <v>1125</v>
      </c>
      <c r="C562" s="4">
        <v>8743.7000000000007</v>
      </c>
      <c r="D562" s="4">
        <v>13434.7</v>
      </c>
      <c r="E562" s="4">
        <v>10044.35</v>
      </c>
      <c r="F562" s="4">
        <v>5353.35</v>
      </c>
    </row>
    <row r="563" spans="1:6" ht="12.75" customHeight="1" x14ac:dyDescent="0.2">
      <c r="A563" s="3" t="s">
        <v>1126</v>
      </c>
      <c r="B563" s="3" t="s">
        <v>1127</v>
      </c>
      <c r="C563" s="4">
        <v>509.87</v>
      </c>
      <c r="D563" s="4">
        <v>1529.61</v>
      </c>
      <c r="E563" s="4">
        <v>1529.61</v>
      </c>
      <c r="F563" s="4">
        <v>509.87</v>
      </c>
    </row>
    <row r="564" spans="1:6" ht="12.75" customHeight="1" x14ac:dyDescent="0.2">
      <c r="A564" s="3" t="s">
        <v>1128</v>
      </c>
      <c r="B564" s="3" t="s">
        <v>1129</v>
      </c>
      <c r="C564" s="4">
        <v>5040</v>
      </c>
      <c r="D564" s="4">
        <v>28242.84</v>
      </c>
      <c r="E564" s="4">
        <v>32503.18</v>
      </c>
      <c r="F564" s="4">
        <v>9300.34</v>
      </c>
    </row>
    <row r="565" spans="1:6" ht="12.75" customHeight="1" x14ac:dyDescent="0.2">
      <c r="A565" s="3" t="s">
        <v>1130</v>
      </c>
      <c r="B565" s="3" t="s">
        <v>1131</v>
      </c>
      <c r="C565" s="4">
        <v>2280</v>
      </c>
      <c r="D565" s="4">
        <v>6840</v>
      </c>
      <c r="E565" s="4">
        <v>6840</v>
      </c>
      <c r="F565" s="4">
        <v>2280</v>
      </c>
    </row>
    <row r="566" spans="1:6" ht="12.75" customHeight="1" x14ac:dyDescent="0.2">
      <c r="A566" s="3" t="s">
        <v>1132</v>
      </c>
      <c r="B566" s="3" t="s">
        <v>1133</v>
      </c>
      <c r="C566" s="4">
        <v>5827.28</v>
      </c>
      <c r="D566" s="4">
        <v>19901.84</v>
      </c>
      <c r="E566" s="4">
        <v>18251.84</v>
      </c>
      <c r="F566" s="4">
        <v>4177.28</v>
      </c>
    </row>
    <row r="567" spans="1:6" ht="12.75" customHeight="1" x14ac:dyDescent="0.2">
      <c r="A567" s="3" t="s">
        <v>1134</v>
      </c>
      <c r="B567" s="3" t="s">
        <v>1135</v>
      </c>
      <c r="C567" s="4">
        <v>95385.75</v>
      </c>
      <c r="D567" s="4">
        <v>286157.25</v>
      </c>
      <c r="E567" s="4">
        <v>286157.25</v>
      </c>
      <c r="F567" s="4">
        <v>95385.75</v>
      </c>
    </row>
    <row r="568" spans="1:6" ht="12.75" customHeight="1" x14ac:dyDescent="0.2">
      <c r="A568" s="3" t="s">
        <v>1136</v>
      </c>
      <c r="B568" s="3" t="s">
        <v>1137</v>
      </c>
      <c r="C568" s="4">
        <v>3080</v>
      </c>
      <c r="D568" s="4">
        <v>0</v>
      </c>
      <c r="E568" s="4">
        <v>0</v>
      </c>
      <c r="F568" s="4">
        <v>3080</v>
      </c>
    </row>
    <row r="569" spans="1:6" ht="12.75" customHeight="1" x14ac:dyDescent="0.2">
      <c r="A569" s="3" t="s">
        <v>1138</v>
      </c>
      <c r="B569" s="3" t="s">
        <v>1139</v>
      </c>
      <c r="C569" s="4">
        <v>252</v>
      </c>
      <c r="D569" s="4">
        <v>756</v>
      </c>
      <c r="E569" s="4">
        <v>756</v>
      </c>
      <c r="F569" s="4">
        <v>252</v>
      </c>
    </row>
    <row r="570" spans="1:6" ht="12.75" customHeight="1" x14ac:dyDescent="0.2">
      <c r="A570" s="3" t="s">
        <v>1140</v>
      </c>
      <c r="B570" s="3" t="s">
        <v>1141</v>
      </c>
      <c r="C570" s="4">
        <v>46835.03</v>
      </c>
      <c r="D570" s="4">
        <v>36804.01</v>
      </c>
      <c r="E570" s="4">
        <v>35326.910000000003</v>
      </c>
      <c r="F570" s="4">
        <v>45357.93</v>
      </c>
    </row>
    <row r="571" spans="1:6" ht="12.75" customHeight="1" x14ac:dyDescent="0.2">
      <c r="A571" s="3" t="s">
        <v>1142</v>
      </c>
      <c r="B571" s="3" t="s">
        <v>1143</v>
      </c>
      <c r="C571" s="4">
        <v>67464.070000000007</v>
      </c>
      <c r="D571" s="4">
        <v>0</v>
      </c>
      <c r="E571" s="4">
        <v>0</v>
      </c>
      <c r="F571" s="4">
        <v>67464.070000000007</v>
      </c>
    </row>
    <row r="572" spans="1:6" ht="12.75" customHeight="1" x14ac:dyDescent="0.2">
      <c r="A572" s="3" t="s">
        <v>1144</v>
      </c>
      <c r="B572" s="3" t="s">
        <v>1145</v>
      </c>
      <c r="C572" s="4">
        <v>29669.599999999999</v>
      </c>
      <c r="D572" s="4">
        <v>76741.3</v>
      </c>
      <c r="E572" s="4">
        <v>74254.649999999994</v>
      </c>
      <c r="F572" s="4">
        <v>27182.95</v>
      </c>
    </row>
    <row r="573" spans="1:6" ht="12.75" customHeight="1" x14ac:dyDescent="0.2">
      <c r="A573" s="3" t="s">
        <v>1146</v>
      </c>
      <c r="B573" s="3" t="s">
        <v>1147</v>
      </c>
      <c r="C573" s="4">
        <v>5074.34</v>
      </c>
      <c r="D573" s="4">
        <v>5074.34</v>
      </c>
      <c r="E573" s="4">
        <v>0</v>
      </c>
      <c r="F573" s="4">
        <v>0</v>
      </c>
    </row>
    <row r="574" spans="1:6" ht="12.75" customHeight="1" x14ac:dyDescent="0.2">
      <c r="A574" s="3" t="s">
        <v>1148</v>
      </c>
      <c r="B574" s="3" t="s">
        <v>1149</v>
      </c>
      <c r="C574" s="4">
        <v>1199</v>
      </c>
      <c r="D574" s="4">
        <v>1199</v>
      </c>
      <c r="E574" s="4">
        <v>0</v>
      </c>
      <c r="F574" s="4">
        <v>0</v>
      </c>
    </row>
    <row r="575" spans="1:6" ht="12.75" customHeight="1" x14ac:dyDescent="0.2">
      <c r="A575" s="3" t="s">
        <v>1150</v>
      </c>
      <c r="B575" s="3" t="s">
        <v>1151</v>
      </c>
      <c r="C575" s="4">
        <v>6000</v>
      </c>
      <c r="D575" s="4">
        <v>18000</v>
      </c>
      <c r="E575" s="4">
        <v>18000</v>
      </c>
      <c r="F575" s="4">
        <v>6000</v>
      </c>
    </row>
    <row r="576" spans="1:6" ht="12.75" customHeight="1" x14ac:dyDescent="0.2">
      <c r="A576" s="3" t="s">
        <v>1152</v>
      </c>
      <c r="B576" s="3" t="s">
        <v>1153</v>
      </c>
      <c r="C576" s="4">
        <v>31496.89</v>
      </c>
      <c r="D576" s="4">
        <v>128987.19</v>
      </c>
      <c r="E576" s="4">
        <v>123967.19</v>
      </c>
      <c r="F576" s="4">
        <v>26476.89</v>
      </c>
    </row>
    <row r="577" spans="1:6" ht="12.75" customHeight="1" x14ac:dyDescent="0.2">
      <c r="A577" s="3" t="s">
        <v>1154</v>
      </c>
      <c r="B577" s="3" t="s">
        <v>1155</v>
      </c>
      <c r="C577" s="4">
        <v>260277.79</v>
      </c>
      <c r="D577" s="4">
        <v>835672.03</v>
      </c>
      <c r="E577" s="4">
        <v>837024.64</v>
      </c>
      <c r="F577" s="4">
        <v>261630.4</v>
      </c>
    </row>
    <row r="578" spans="1:6" ht="12.75" customHeight="1" x14ac:dyDescent="0.2">
      <c r="A578" s="3" t="s">
        <v>1156</v>
      </c>
      <c r="B578" s="3" t="s">
        <v>1157</v>
      </c>
      <c r="C578" s="4">
        <v>11766.78</v>
      </c>
      <c r="D578" s="4">
        <v>17650.169999999998</v>
      </c>
      <c r="E578" s="4">
        <v>17650.03</v>
      </c>
      <c r="F578" s="4">
        <v>11766.64</v>
      </c>
    </row>
    <row r="579" spans="1:6" ht="12.75" customHeight="1" x14ac:dyDescent="0.2">
      <c r="A579" s="3" t="s">
        <v>1158</v>
      </c>
      <c r="B579" s="3" t="s">
        <v>1159</v>
      </c>
      <c r="C579" s="4">
        <v>33764.449999999997</v>
      </c>
      <c r="D579" s="4">
        <v>86535.96</v>
      </c>
      <c r="E579" s="4">
        <v>79103.19</v>
      </c>
      <c r="F579" s="4">
        <v>26331.68</v>
      </c>
    </row>
    <row r="580" spans="1:6" ht="12.75" customHeight="1" x14ac:dyDescent="0.2">
      <c r="A580" s="3" t="s">
        <v>1160</v>
      </c>
      <c r="B580" s="3" t="s">
        <v>1161</v>
      </c>
      <c r="C580" s="4">
        <v>61482</v>
      </c>
      <c r="D580" s="4">
        <v>92193</v>
      </c>
      <c r="E580" s="4">
        <v>92133</v>
      </c>
      <c r="F580" s="4">
        <v>61422</v>
      </c>
    </row>
    <row r="581" spans="1:6" ht="12.75" customHeight="1" x14ac:dyDescent="0.2">
      <c r="A581" s="3" t="s">
        <v>1162</v>
      </c>
      <c r="B581" s="3" t="s">
        <v>1163</v>
      </c>
      <c r="C581" s="4">
        <v>0</v>
      </c>
      <c r="D581" s="4">
        <v>89.7</v>
      </c>
      <c r="E581" s="4">
        <v>89.7</v>
      </c>
      <c r="F581" s="4">
        <v>0</v>
      </c>
    </row>
    <row r="582" spans="1:6" ht="12.75" customHeight="1" x14ac:dyDescent="0.2">
      <c r="A582" s="3" t="s">
        <v>1164</v>
      </c>
      <c r="B582" s="3" t="s">
        <v>1165</v>
      </c>
      <c r="C582" s="4">
        <v>0</v>
      </c>
      <c r="D582" s="4">
        <v>835</v>
      </c>
      <c r="E582" s="4">
        <v>835</v>
      </c>
      <c r="F582" s="4">
        <v>0</v>
      </c>
    </row>
    <row r="583" spans="1:6" ht="12.75" customHeight="1" x14ac:dyDescent="0.2">
      <c r="A583" s="3" t="s">
        <v>1166</v>
      </c>
      <c r="B583" s="3" t="s">
        <v>1167</v>
      </c>
      <c r="C583" s="4">
        <v>49818</v>
      </c>
      <c r="D583" s="4">
        <v>116460.18</v>
      </c>
      <c r="E583" s="4">
        <v>112668.89</v>
      </c>
      <c r="F583" s="4">
        <v>46026.71</v>
      </c>
    </row>
    <row r="584" spans="1:6" ht="12.75" customHeight="1" x14ac:dyDescent="0.2">
      <c r="A584" s="3" t="s">
        <v>1168</v>
      </c>
      <c r="B584" s="3" t="s">
        <v>1169</v>
      </c>
      <c r="C584" s="4">
        <v>91201.05</v>
      </c>
      <c r="D584" s="4">
        <v>282405.63</v>
      </c>
      <c r="E584" s="4">
        <v>281622.96000000002</v>
      </c>
      <c r="F584" s="4">
        <v>90418.38</v>
      </c>
    </row>
    <row r="585" spans="1:6" ht="12.75" customHeight="1" x14ac:dyDescent="0.2">
      <c r="A585" s="3" t="s">
        <v>1170</v>
      </c>
      <c r="B585" s="3" t="s">
        <v>1171</v>
      </c>
      <c r="C585" s="4">
        <v>0</v>
      </c>
      <c r="D585" s="4">
        <v>8196.48</v>
      </c>
      <c r="E585" s="4">
        <v>8196.48</v>
      </c>
      <c r="F585" s="4">
        <v>0</v>
      </c>
    </row>
    <row r="586" spans="1:6" ht="12.75" customHeight="1" x14ac:dyDescent="0.2">
      <c r="A586" s="3" t="s">
        <v>1172</v>
      </c>
      <c r="B586" s="3" t="s">
        <v>1173</v>
      </c>
      <c r="C586" s="4">
        <v>2333.34</v>
      </c>
      <c r="D586" s="4">
        <v>0</v>
      </c>
      <c r="E586" s="4">
        <v>0</v>
      </c>
      <c r="F586" s="4">
        <v>2333.34</v>
      </c>
    </row>
    <row r="587" spans="1:6" ht="12.75" customHeight="1" x14ac:dyDescent="0.2">
      <c r="A587" s="3" t="s">
        <v>1174</v>
      </c>
      <c r="B587" s="3" t="s">
        <v>1175</v>
      </c>
      <c r="C587" s="4">
        <v>8906.14</v>
      </c>
      <c r="D587" s="4">
        <v>32080.45</v>
      </c>
      <c r="E587" s="4">
        <v>33130.449999999997</v>
      </c>
      <c r="F587" s="4">
        <v>9956.14</v>
      </c>
    </row>
    <row r="588" spans="1:6" ht="12.75" customHeight="1" x14ac:dyDescent="0.2">
      <c r="A588" s="3" t="s">
        <v>1176</v>
      </c>
      <c r="B588" s="3" t="s">
        <v>1177</v>
      </c>
      <c r="C588" s="4">
        <v>4400</v>
      </c>
      <c r="D588" s="4">
        <v>0</v>
      </c>
      <c r="E588" s="4">
        <v>0</v>
      </c>
      <c r="F588" s="4">
        <v>4400</v>
      </c>
    </row>
    <row r="589" spans="1:6" ht="12.75" customHeight="1" x14ac:dyDescent="0.2">
      <c r="A589" s="3" t="s">
        <v>1178</v>
      </c>
      <c r="B589" s="3" t="s">
        <v>1179</v>
      </c>
      <c r="C589" s="4">
        <v>162501.35999999999</v>
      </c>
      <c r="D589" s="4">
        <v>480299.75</v>
      </c>
      <c r="E589" s="4">
        <v>480299.76</v>
      </c>
      <c r="F589" s="4">
        <v>162501.37</v>
      </c>
    </row>
    <row r="590" spans="1:6" ht="12.75" customHeight="1" x14ac:dyDescent="0.2">
      <c r="A590" s="3" t="s">
        <v>1180</v>
      </c>
      <c r="B590" s="3" t="s">
        <v>1181</v>
      </c>
      <c r="C590" s="4">
        <v>109607.62</v>
      </c>
      <c r="D590" s="4">
        <v>401730.24</v>
      </c>
      <c r="E590" s="4">
        <v>403810.22</v>
      </c>
      <c r="F590" s="4">
        <v>111687.6</v>
      </c>
    </row>
    <row r="591" spans="1:6" ht="12.75" customHeight="1" x14ac:dyDescent="0.2">
      <c r="A591" s="3" t="s">
        <v>1182</v>
      </c>
      <c r="B591" s="3" t="s">
        <v>1183</v>
      </c>
      <c r="C591" s="4">
        <v>0</v>
      </c>
      <c r="D591" s="4">
        <v>1791.87</v>
      </c>
      <c r="E591" s="4">
        <v>1791.87</v>
      </c>
      <c r="F591" s="4">
        <v>0</v>
      </c>
    </row>
    <row r="592" spans="1:6" ht="12.75" customHeight="1" x14ac:dyDescent="0.2">
      <c r="A592" s="3" t="s">
        <v>1184</v>
      </c>
      <c r="B592" s="3" t="s">
        <v>1185</v>
      </c>
      <c r="C592" s="4">
        <v>4621.79</v>
      </c>
      <c r="D592" s="4">
        <v>4621.79</v>
      </c>
      <c r="E592" s="4">
        <v>17961.96</v>
      </c>
      <c r="F592" s="4">
        <v>17961.96</v>
      </c>
    </row>
    <row r="593" spans="1:6" ht="12.75" customHeight="1" x14ac:dyDescent="0.2">
      <c r="A593" s="3" t="s">
        <v>1186</v>
      </c>
      <c r="B593" s="3" t="s">
        <v>1187</v>
      </c>
      <c r="C593" s="4">
        <v>22797.59</v>
      </c>
      <c r="D593" s="4">
        <v>59032.77</v>
      </c>
      <c r="E593" s="4">
        <v>59032.77</v>
      </c>
      <c r="F593" s="4">
        <v>22797.59</v>
      </c>
    </row>
    <row r="594" spans="1:6" ht="12.75" customHeight="1" x14ac:dyDescent="0.2">
      <c r="A594" s="3" t="s">
        <v>1188</v>
      </c>
      <c r="B594" s="3" t="s">
        <v>1189</v>
      </c>
      <c r="C594" s="4">
        <v>3211</v>
      </c>
      <c r="D594" s="4">
        <v>9633</v>
      </c>
      <c r="E594" s="4">
        <v>9633</v>
      </c>
      <c r="F594" s="4">
        <v>3211</v>
      </c>
    </row>
    <row r="595" spans="1:6" ht="12.75" customHeight="1" x14ac:dyDescent="0.2">
      <c r="A595" s="3" t="s">
        <v>1190</v>
      </c>
      <c r="B595" s="3" t="s">
        <v>1191</v>
      </c>
      <c r="C595" s="4">
        <v>1800</v>
      </c>
      <c r="D595" s="4">
        <v>5400</v>
      </c>
      <c r="E595" s="4">
        <v>5400</v>
      </c>
      <c r="F595" s="4">
        <v>1800</v>
      </c>
    </row>
    <row r="596" spans="1:6" ht="12.75" customHeight="1" x14ac:dyDescent="0.2">
      <c r="A596" s="3" t="s">
        <v>1192</v>
      </c>
      <c r="B596" s="3" t="s">
        <v>1193</v>
      </c>
      <c r="C596" s="4">
        <v>594.44000000000005</v>
      </c>
      <c r="D596" s="4">
        <v>1812.41</v>
      </c>
      <c r="E596" s="4">
        <v>1841.5</v>
      </c>
      <c r="F596" s="4">
        <v>623.53</v>
      </c>
    </row>
    <row r="597" spans="1:6" ht="12.75" customHeight="1" x14ac:dyDescent="0.2">
      <c r="A597" s="3" t="s">
        <v>1194</v>
      </c>
      <c r="B597" s="3" t="s">
        <v>1195</v>
      </c>
      <c r="C597" s="4">
        <v>3873.29</v>
      </c>
      <c r="D597" s="4">
        <v>11619.87</v>
      </c>
      <c r="E597" s="4">
        <v>11619.87</v>
      </c>
      <c r="F597" s="4">
        <v>3873.29</v>
      </c>
    </row>
    <row r="598" spans="1:6" ht="12.75" customHeight="1" x14ac:dyDescent="0.2">
      <c r="A598" s="3" t="s">
        <v>1196</v>
      </c>
      <c r="B598" s="3" t="s">
        <v>1197</v>
      </c>
      <c r="C598" s="4">
        <v>0</v>
      </c>
      <c r="D598" s="4">
        <v>750</v>
      </c>
      <c r="E598" s="4">
        <v>750</v>
      </c>
      <c r="F598" s="4">
        <v>0</v>
      </c>
    </row>
    <row r="599" spans="1:6" ht="12.75" customHeight="1" x14ac:dyDescent="0.2">
      <c r="A599" s="3" t="s">
        <v>1198</v>
      </c>
      <c r="B599" s="3" t="s">
        <v>1199</v>
      </c>
      <c r="C599" s="4">
        <v>31500</v>
      </c>
      <c r="D599" s="4">
        <v>94500</v>
      </c>
      <c r="E599" s="4">
        <v>95130</v>
      </c>
      <c r="F599" s="4">
        <v>32130</v>
      </c>
    </row>
    <row r="600" spans="1:6" ht="12.75" customHeight="1" x14ac:dyDescent="0.2">
      <c r="A600" s="3" t="s">
        <v>1200</v>
      </c>
      <c r="B600" s="3" t="s">
        <v>1201</v>
      </c>
      <c r="C600" s="4">
        <v>184748.69</v>
      </c>
      <c r="D600" s="4">
        <v>528585.12</v>
      </c>
      <c r="E600" s="4">
        <v>587308.37</v>
      </c>
      <c r="F600" s="4">
        <v>243471.94</v>
      </c>
    </row>
    <row r="601" spans="1:6" ht="12.75" customHeight="1" x14ac:dyDescent="0.2">
      <c r="A601" s="3" t="s">
        <v>1202</v>
      </c>
      <c r="B601" s="3" t="s">
        <v>1203</v>
      </c>
      <c r="C601" s="4">
        <v>14196.6</v>
      </c>
      <c r="D601" s="4">
        <v>44089.8</v>
      </c>
      <c r="E601" s="4">
        <v>44089.8</v>
      </c>
      <c r="F601" s="4">
        <v>14196.6</v>
      </c>
    </row>
    <row r="602" spans="1:6" ht="12.75" customHeight="1" x14ac:dyDescent="0.2">
      <c r="A602" s="3" t="s">
        <v>1204</v>
      </c>
      <c r="B602" s="3" t="s">
        <v>1205</v>
      </c>
      <c r="C602" s="4">
        <v>0</v>
      </c>
      <c r="D602" s="4">
        <v>0</v>
      </c>
      <c r="E602" s="4">
        <v>12659.94</v>
      </c>
      <c r="F602" s="4">
        <v>12659.94</v>
      </c>
    </row>
    <row r="603" spans="1:6" ht="12.75" customHeight="1" x14ac:dyDescent="0.2">
      <c r="A603" s="3" t="s">
        <v>1206</v>
      </c>
      <c r="B603" s="3" t="s">
        <v>1207</v>
      </c>
      <c r="C603" s="4">
        <v>3591.65</v>
      </c>
      <c r="D603" s="4">
        <v>123735.43</v>
      </c>
      <c r="E603" s="4">
        <v>182445.79</v>
      </c>
      <c r="F603" s="4">
        <v>62302.01</v>
      </c>
    </row>
    <row r="604" spans="1:6" ht="12.75" customHeight="1" x14ac:dyDescent="0.2">
      <c r="A604" s="3" t="s">
        <v>1208</v>
      </c>
      <c r="B604" s="3" t="s">
        <v>1209</v>
      </c>
      <c r="C604" s="4">
        <v>9528</v>
      </c>
      <c r="D604" s="4">
        <v>28584</v>
      </c>
      <c r="E604" s="4">
        <v>28584</v>
      </c>
      <c r="F604" s="4">
        <v>9528</v>
      </c>
    </row>
    <row r="605" spans="1:6" ht="12.75" customHeight="1" x14ac:dyDescent="0.2">
      <c r="A605" s="3" t="s">
        <v>1210</v>
      </c>
      <c r="B605" s="3" t="s">
        <v>1211</v>
      </c>
      <c r="C605" s="4">
        <v>0</v>
      </c>
      <c r="D605" s="4">
        <v>5700</v>
      </c>
      <c r="E605" s="4">
        <v>5700</v>
      </c>
      <c r="F605" s="4">
        <v>0</v>
      </c>
    </row>
    <row r="606" spans="1:6" ht="12.75" customHeight="1" x14ac:dyDescent="0.2">
      <c r="A606" s="3" t="s">
        <v>1212</v>
      </c>
      <c r="B606" s="3" t="s">
        <v>1213</v>
      </c>
      <c r="C606" s="4">
        <v>3075</v>
      </c>
      <c r="D606" s="4">
        <v>9225</v>
      </c>
      <c r="E606" s="4">
        <v>9225</v>
      </c>
      <c r="F606" s="4">
        <v>3075</v>
      </c>
    </row>
    <row r="607" spans="1:6" ht="12.75" customHeight="1" x14ac:dyDescent="0.2">
      <c r="A607" s="3" t="s">
        <v>1214</v>
      </c>
      <c r="B607" s="3" t="s">
        <v>1215</v>
      </c>
      <c r="C607" s="4">
        <v>1615</v>
      </c>
      <c r="D607" s="4">
        <v>4855.46</v>
      </c>
      <c r="E607" s="4">
        <v>4855.46</v>
      </c>
      <c r="F607" s="4">
        <v>1615</v>
      </c>
    </row>
    <row r="608" spans="1:6" ht="12.75" customHeight="1" x14ac:dyDescent="0.2">
      <c r="A608" s="3" t="s">
        <v>1216</v>
      </c>
      <c r="B608" s="3" t="s">
        <v>1217</v>
      </c>
      <c r="C608" s="4">
        <v>416</v>
      </c>
      <c r="D608" s="4">
        <v>1024</v>
      </c>
      <c r="E608" s="4">
        <v>1344</v>
      </c>
      <c r="F608" s="4">
        <v>736</v>
      </c>
    </row>
    <row r="609" spans="1:6" ht="12.75" customHeight="1" x14ac:dyDescent="0.2">
      <c r="A609" s="3" t="s">
        <v>1218</v>
      </c>
      <c r="B609" s="3" t="s">
        <v>1219</v>
      </c>
      <c r="C609" s="4">
        <v>0</v>
      </c>
      <c r="D609" s="4">
        <v>5000</v>
      </c>
      <c r="E609" s="4">
        <v>5000</v>
      </c>
      <c r="F609" s="4">
        <v>0</v>
      </c>
    </row>
    <row r="610" spans="1:6" ht="12.75" customHeight="1" x14ac:dyDescent="0.2">
      <c r="A610" s="3" t="s">
        <v>1220</v>
      </c>
      <c r="B610" s="3" t="s">
        <v>1221</v>
      </c>
      <c r="C610" s="4">
        <f>C611+C618+C624+C631+C643</f>
        <v>9232270.1199999992</v>
      </c>
      <c r="D610" s="4">
        <f>D611+D618+D624+D631+D643</f>
        <v>24278497.540000003</v>
      </c>
      <c r="E610" s="4">
        <f>E611+E618+E624+E631+E643</f>
        <v>24453551.229999997</v>
      </c>
      <c r="F610" s="4">
        <f>F611+F618+F624+F631+F643</f>
        <v>9407323.8099999987</v>
      </c>
    </row>
    <row r="611" spans="1:6" ht="12.75" customHeight="1" x14ac:dyDescent="0.2">
      <c r="A611" s="3" t="s">
        <v>1222</v>
      </c>
      <c r="B611" s="3" t="s">
        <v>1223</v>
      </c>
      <c r="C611" s="4">
        <f>SUM(C612:C617)</f>
        <v>4682686.5699999994</v>
      </c>
      <c r="D611" s="4">
        <f>SUM(D612:D617)</f>
        <v>17119813.34</v>
      </c>
      <c r="E611" s="4">
        <f>SUM(E612:E617)</f>
        <v>17334185.949999999</v>
      </c>
      <c r="F611" s="4">
        <f>SUM(F612:F617)</f>
        <v>4897059.18</v>
      </c>
    </row>
    <row r="612" spans="1:6" ht="12.75" customHeight="1" x14ac:dyDescent="0.2">
      <c r="A612" s="3" t="s">
        <v>1224</v>
      </c>
      <c r="B612" s="3" t="s">
        <v>1225</v>
      </c>
      <c r="C612" s="4">
        <v>3249692.56</v>
      </c>
      <c r="D612" s="4">
        <v>15146825.789999999</v>
      </c>
      <c r="E612" s="4">
        <v>14950642.32</v>
      </c>
      <c r="F612" s="4">
        <v>3053509.09</v>
      </c>
    </row>
    <row r="613" spans="1:6" ht="12.75" customHeight="1" x14ac:dyDescent="0.2">
      <c r="A613" s="3" t="s">
        <v>1226</v>
      </c>
      <c r="B613" s="3" t="s">
        <v>1227</v>
      </c>
      <c r="C613" s="4">
        <v>59098.51</v>
      </c>
      <c r="D613" s="4">
        <v>405150.63</v>
      </c>
      <c r="E613" s="4">
        <v>412219.56</v>
      </c>
      <c r="F613" s="4">
        <v>66167.44</v>
      </c>
    </row>
    <row r="614" spans="1:6" ht="12.75" customHeight="1" x14ac:dyDescent="0.2">
      <c r="A614" s="3" t="s">
        <v>1228</v>
      </c>
      <c r="B614" s="3" t="s">
        <v>1229</v>
      </c>
      <c r="C614" s="4">
        <v>8077.91</v>
      </c>
      <c r="D614" s="4">
        <v>27249.53</v>
      </c>
      <c r="E614" s="4">
        <v>31417.62</v>
      </c>
      <c r="F614" s="4">
        <v>12246</v>
      </c>
    </row>
    <row r="615" spans="1:6" ht="12.75" customHeight="1" x14ac:dyDescent="0.2">
      <c r="A615" s="3" t="s">
        <v>1230</v>
      </c>
      <c r="B615" s="3" t="s">
        <v>1231</v>
      </c>
      <c r="C615" s="4">
        <v>43430.27</v>
      </c>
      <c r="D615" s="4">
        <v>166.85</v>
      </c>
      <c r="E615" s="4">
        <v>107417.9</v>
      </c>
      <c r="F615" s="4">
        <v>150681.32</v>
      </c>
    </row>
    <row r="616" spans="1:6" ht="12.75" customHeight="1" x14ac:dyDescent="0.2">
      <c r="A616" s="3" t="s">
        <v>1232</v>
      </c>
      <c r="B616" s="3" t="s">
        <v>1233</v>
      </c>
      <c r="C616" s="4">
        <v>1041828.85</v>
      </c>
      <c r="D616" s="4">
        <v>1117037.03</v>
      </c>
      <c r="E616" s="4">
        <v>1405919.32</v>
      </c>
      <c r="F616" s="4">
        <v>1330711.1399999999</v>
      </c>
    </row>
    <row r="617" spans="1:6" ht="12.75" customHeight="1" x14ac:dyDescent="0.2">
      <c r="A617" s="3" t="s">
        <v>1234</v>
      </c>
      <c r="B617" s="3" t="s">
        <v>1235</v>
      </c>
      <c r="C617" s="4">
        <v>280558.46999999997</v>
      </c>
      <c r="D617" s="4">
        <v>423383.51</v>
      </c>
      <c r="E617" s="4">
        <v>426569.23</v>
      </c>
      <c r="F617" s="4">
        <v>283744.19</v>
      </c>
    </row>
    <row r="618" spans="1:6" ht="12.75" customHeight="1" x14ac:dyDescent="0.2">
      <c r="A618" s="3" t="s">
        <v>1236</v>
      </c>
      <c r="B618" s="3" t="s">
        <v>1237</v>
      </c>
      <c r="C618" s="4">
        <f>SUM(C619:C623)</f>
        <v>1091120.8399999999</v>
      </c>
      <c r="D618" s="4">
        <f>SUM(D619:D623)</f>
        <v>3124609.0000000005</v>
      </c>
      <c r="E618" s="4">
        <f>SUM(E619:E623)</f>
        <v>3187519.34</v>
      </c>
      <c r="F618" s="4">
        <f>SUM(F619:F623)</f>
        <v>1154031.1800000002</v>
      </c>
    </row>
    <row r="619" spans="1:6" ht="12.75" customHeight="1" x14ac:dyDescent="0.2">
      <c r="A619" s="3" t="s">
        <v>1238</v>
      </c>
      <c r="B619" s="3" t="s">
        <v>1239</v>
      </c>
      <c r="C619" s="4">
        <v>59519.94</v>
      </c>
      <c r="D619" s="4">
        <v>102752.27</v>
      </c>
      <c r="E619" s="4">
        <v>63033.57</v>
      </c>
      <c r="F619" s="4">
        <v>19801.240000000002</v>
      </c>
    </row>
    <row r="620" spans="1:6" ht="12.75" customHeight="1" x14ac:dyDescent="0.2">
      <c r="A620" s="3" t="s">
        <v>1240</v>
      </c>
      <c r="B620" s="3" t="s">
        <v>1241</v>
      </c>
      <c r="C620" s="4">
        <v>404935.95</v>
      </c>
      <c r="D620" s="4">
        <v>1545609.57</v>
      </c>
      <c r="E620" s="4">
        <v>1459184.4</v>
      </c>
      <c r="F620" s="4">
        <v>318510.78000000003</v>
      </c>
    </row>
    <row r="621" spans="1:6" ht="12.75" customHeight="1" x14ac:dyDescent="0.2">
      <c r="A621" s="3" t="s">
        <v>1242</v>
      </c>
      <c r="B621" s="3" t="s">
        <v>1243</v>
      </c>
      <c r="C621" s="4">
        <v>425272.56</v>
      </c>
      <c r="D621" s="4">
        <v>1254897.44</v>
      </c>
      <c r="E621" s="4">
        <v>1246752.3899999999</v>
      </c>
      <c r="F621" s="4">
        <v>417127.51</v>
      </c>
    </row>
    <row r="622" spans="1:6" ht="12.75" customHeight="1" x14ac:dyDescent="0.2">
      <c r="A622" s="3" t="s">
        <v>1244</v>
      </c>
      <c r="B622" s="3" t="s">
        <v>1245</v>
      </c>
      <c r="C622" s="4">
        <v>200372.39</v>
      </c>
      <c r="D622" s="4">
        <v>218109.72</v>
      </c>
      <c r="E622" s="4">
        <v>415308.98</v>
      </c>
      <c r="F622" s="4">
        <v>397571.65</v>
      </c>
    </row>
    <row r="623" spans="1:6" ht="12.75" customHeight="1" x14ac:dyDescent="0.2">
      <c r="A623" s="3" t="s">
        <v>1246</v>
      </c>
      <c r="B623" s="3" t="s">
        <v>1247</v>
      </c>
      <c r="C623" s="4">
        <v>1020</v>
      </c>
      <c r="D623" s="4">
        <v>3240</v>
      </c>
      <c r="E623" s="4">
        <v>3240</v>
      </c>
      <c r="F623" s="4">
        <v>1020</v>
      </c>
    </row>
    <row r="624" spans="1:6" ht="12.75" customHeight="1" x14ac:dyDescent="0.2">
      <c r="A624" s="3" t="s">
        <v>1248</v>
      </c>
      <c r="B624" s="3" t="s">
        <v>1249</v>
      </c>
      <c r="C624" s="4">
        <f>SUM(C625:C630)</f>
        <v>825889.15</v>
      </c>
      <c r="D624" s="4">
        <f>SUM(D625:D630)</f>
        <v>1282395.07</v>
      </c>
      <c r="E624" s="4">
        <f>SUM(E625:E630)</f>
        <v>1284889.02</v>
      </c>
      <c r="F624" s="4">
        <f>SUM(F625:F630)</f>
        <v>828383.10000000009</v>
      </c>
    </row>
    <row r="625" spans="1:6" ht="12.75" customHeight="1" x14ac:dyDescent="0.2">
      <c r="A625" s="3" t="s">
        <v>1250</v>
      </c>
      <c r="B625" s="3" t="s">
        <v>1251</v>
      </c>
      <c r="C625" s="4">
        <v>77.2</v>
      </c>
      <c r="D625" s="4">
        <v>0</v>
      </c>
      <c r="E625" s="4">
        <v>0</v>
      </c>
      <c r="F625" s="4">
        <v>77.2</v>
      </c>
    </row>
    <row r="626" spans="1:6" ht="12.75" customHeight="1" x14ac:dyDescent="0.2">
      <c r="A626" s="3" t="s">
        <v>1252</v>
      </c>
      <c r="B626" s="3" t="s">
        <v>1253</v>
      </c>
      <c r="C626" s="4">
        <v>432396.13</v>
      </c>
      <c r="D626" s="4">
        <v>709707.86</v>
      </c>
      <c r="E626" s="4">
        <v>681816.19</v>
      </c>
      <c r="F626" s="4">
        <v>404504.46</v>
      </c>
    </row>
    <row r="627" spans="1:6" ht="12.75" customHeight="1" x14ac:dyDescent="0.2">
      <c r="A627" s="3" t="s">
        <v>1254</v>
      </c>
      <c r="B627" s="3" t="s">
        <v>1255</v>
      </c>
      <c r="C627" s="4">
        <v>75867.81</v>
      </c>
      <c r="D627" s="4">
        <v>111306.41</v>
      </c>
      <c r="E627" s="4">
        <v>115202.51</v>
      </c>
      <c r="F627" s="4">
        <v>79763.91</v>
      </c>
    </row>
    <row r="628" spans="1:6" ht="12.75" customHeight="1" x14ac:dyDescent="0.2">
      <c r="A628" s="3" t="s">
        <v>1256</v>
      </c>
      <c r="B628" s="3" t="s">
        <v>1257</v>
      </c>
      <c r="C628" s="4">
        <v>237279.48</v>
      </c>
      <c r="D628" s="4">
        <v>341063.63</v>
      </c>
      <c r="E628" s="4">
        <v>358399.9</v>
      </c>
      <c r="F628" s="4">
        <v>254615.75</v>
      </c>
    </row>
    <row r="629" spans="1:6" ht="12.75" customHeight="1" x14ac:dyDescent="0.2">
      <c r="A629" s="3" t="s">
        <v>1258</v>
      </c>
      <c r="B629" s="3" t="s">
        <v>1259</v>
      </c>
      <c r="C629" s="4">
        <v>73345.97</v>
      </c>
      <c r="D629" s="4">
        <v>110412.09</v>
      </c>
      <c r="E629" s="4">
        <v>119387.97</v>
      </c>
      <c r="F629" s="4">
        <v>82321.850000000006</v>
      </c>
    </row>
    <row r="630" spans="1:6" ht="12.75" customHeight="1" x14ac:dyDescent="0.2">
      <c r="A630" s="3" t="s">
        <v>1260</v>
      </c>
      <c r="B630" s="3" t="s">
        <v>1261</v>
      </c>
      <c r="C630" s="4">
        <v>6922.56</v>
      </c>
      <c r="D630" s="4">
        <v>9905.08</v>
      </c>
      <c r="E630" s="4">
        <v>10082.450000000001</v>
      </c>
      <c r="F630" s="4">
        <v>7099.93</v>
      </c>
    </row>
    <row r="631" spans="1:6" ht="12.75" customHeight="1" x14ac:dyDescent="0.2">
      <c r="A631" s="3" t="s">
        <v>1262</v>
      </c>
      <c r="B631" s="3" t="s">
        <v>1263</v>
      </c>
      <c r="C631" s="4">
        <f>SUM(C632:C642)</f>
        <v>2417856.13</v>
      </c>
      <c r="D631" s="4">
        <f>SUM(D632:D642)</f>
        <v>2696865.0300000003</v>
      </c>
      <c r="E631" s="4">
        <f>SUM(E632:E642)</f>
        <v>2589640.06</v>
      </c>
      <c r="F631" s="4">
        <f>SUM(F632:F642)</f>
        <v>2310631.1599999997</v>
      </c>
    </row>
    <row r="632" spans="1:6" ht="12.75" customHeight="1" x14ac:dyDescent="0.2">
      <c r="A632" s="3" t="s">
        <v>1264</v>
      </c>
      <c r="B632" s="3" t="s">
        <v>1265</v>
      </c>
      <c r="C632" s="4">
        <v>169633.12</v>
      </c>
      <c r="D632" s="4">
        <v>495417.4</v>
      </c>
      <c r="E632" s="4">
        <v>432982.87</v>
      </c>
      <c r="F632" s="4">
        <v>107198.59</v>
      </c>
    </row>
    <row r="633" spans="1:6" ht="12.75" customHeight="1" x14ac:dyDescent="0.2">
      <c r="A633" s="3" t="s">
        <v>1266</v>
      </c>
      <c r="B633" s="3" t="s">
        <v>1267</v>
      </c>
      <c r="C633" s="4">
        <v>321609.24</v>
      </c>
      <c r="D633" s="4">
        <v>386201.98</v>
      </c>
      <c r="E633" s="4">
        <v>352421.46</v>
      </c>
      <c r="F633" s="4">
        <v>287828.71999999997</v>
      </c>
    </row>
    <row r="634" spans="1:6" ht="12.75" customHeight="1" x14ac:dyDescent="0.2">
      <c r="A634" s="3" t="s">
        <v>1268</v>
      </c>
      <c r="B634" s="3" t="s">
        <v>1269</v>
      </c>
      <c r="C634" s="4">
        <v>0</v>
      </c>
      <c r="D634" s="4">
        <v>4103.3900000000003</v>
      </c>
      <c r="E634" s="4">
        <v>4103.3900000000003</v>
      </c>
      <c r="F634" s="4">
        <v>0</v>
      </c>
    </row>
    <row r="635" spans="1:6" ht="12.75" customHeight="1" x14ac:dyDescent="0.2">
      <c r="A635" s="3" t="s">
        <v>1270</v>
      </c>
      <c r="B635" s="3" t="s">
        <v>1271</v>
      </c>
      <c r="C635" s="4">
        <v>237825.2</v>
      </c>
      <c r="D635" s="4">
        <v>665625.04</v>
      </c>
      <c r="E635" s="4">
        <v>655278.73</v>
      </c>
      <c r="F635" s="4">
        <v>227478.89</v>
      </c>
    </row>
    <row r="636" spans="1:6" ht="12.75" customHeight="1" x14ac:dyDescent="0.2">
      <c r="A636" s="3" t="s">
        <v>1272</v>
      </c>
      <c r="B636" s="3" t="s">
        <v>1273</v>
      </c>
      <c r="C636" s="4">
        <v>424191.08</v>
      </c>
      <c r="D636" s="4">
        <v>0</v>
      </c>
      <c r="E636" s="4">
        <v>0</v>
      </c>
      <c r="F636" s="4">
        <v>424191.08</v>
      </c>
    </row>
    <row r="637" spans="1:6" ht="12.75" customHeight="1" x14ac:dyDescent="0.2">
      <c r="A637" s="3" t="s">
        <v>1274</v>
      </c>
      <c r="B637" s="3" t="s">
        <v>1275</v>
      </c>
      <c r="C637" s="4">
        <v>30700</v>
      </c>
      <c r="D637" s="4">
        <v>104850</v>
      </c>
      <c r="E637" s="4">
        <v>104871.41</v>
      </c>
      <c r="F637" s="4">
        <v>30721.41</v>
      </c>
    </row>
    <row r="638" spans="1:6" ht="12.75" customHeight="1" x14ac:dyDescent="0.2">
      <c r="A638" s="3" t="s">
        <v>1276</v>
      </c>
      <c r="B638" s="3" t="s">
        <v>1277</v>
      </c>
      <c r="C638" s="4">
        <v>402956.63</v>
      </c>
      <c r="D638" s="4">
        <v>844751.43</v>
      </c>
      <c r="E638" s="4">
        <v>844751.43</v>
      </c>
      <c r="F638" s="4">
        <v>402956.63</v>
      </c>
    </row>
    <row r="639" spans="1:6" ht="12.75" customHeight="1" x14ac:dyDescent="0.2">
      <c r="A639" s="3" t="s">
        <v>1278</v>
      </c>
      <c r="B639" s="3" t="s">
        <v>1279</v>
      </c>
      <c r="C639" s="4">
        <v>58006.49</v>
      </c>
      <c r="D639" s="4">
        <v>173816.66</v>
      </c>
      <c r="E639" s="4">
        <v>173131.64</v>
      </c>
      <c r="F639" s="4">
        <v>57321.47</v>
      </c>
    </row>
    <row r="640" spans="1:6" ht="12.75" customHeight="1" x14ac:dyDescent="0.2">
      <c r="A640" s="3" t="s">
        <v>1280</v>
      </c>
      <c r="B640" s="3" t="s">
        <v>1281</v>
      </c>
      <c r="C640" s="4">
        <v>768358.59</v>
      </c>
      <c r="D640" s="4">
        <v>0</v>
      </c>
      <c r="E640" s="4">
        <v>0</v>
      </c>
      <c r="F640" s="4">
        <v>768358.59</v>
      </c>
    </row>
    <row r="641" spans="1:6" ht="12.75" customHeight="1" x14ac:dyDescent="0.2">
      <c r="A641" s="3" t="s">
        <v>1282</v>
      </c>
      <c r="B641" s="3" t="s">
        <v>1283</v>
      </c>
      <c r="C641" s="4">
        <v>4575.78</v>
      </c>
      <c r="D641" s="4">
        <v>17159.13</v>
      </c>
      <c r="E641" s="4">
        <v>17159.13</v>
      </c>
      <c r="F641" s="4">
        <v>4575.78</v>
      </c>
    </row>
    <row r="642" spans="1:6" ht="12.75" customHeight="1" x14ac:dyDescent="0.2">
      <c r="A642" s="3" t="s">
        <v>1284</v>
      </c>
      <c r="B642" s="3" t="s">
        <v>1285</v>
      </c>
      <c r="C642" s="4">
        <v>0</v>
      </c>
      <c r="D642" s="4">
        <v>4940</v>
      </c>
      <c r="E642" s="4">
        <v>4940</v>
      </c>
      <c r="F642" s="4">
        <v>0</v>
      </c>
    </row>
    <row r="643" spans="1:6" ht="12.75" customHeight="1" x14ac:dyDescent="0.2">
      <c r="A643" s="3" t="s">
        <v>1286</v>
      </c>
      <c r="B643" s="3" t="s">
        <v>1287</v>
      </c>
      <c r="C643" s="4">
        <f>SUM(C644:C645)</f>
        <v>214717.43000000002</v>
      </c>
      <c r="D643" s="4">
        <f>SUM(D644:D645)</f>
        <v>54815.100000000006</v>
      </c>
      <c r="E643" s="4">
        <f>SUM(E644:E645)</f>
        <v>57316.86</v>
      </c>
      <c r="F643" s="4">
        <f>SUM(F644:F645)</f>
        <v>217219.19</v>
      </c>
    </row>
    <row r="644" spans="1:6" ht="12.75" customHeight="1" x14ac:dyDescent="0.2">
      <c r="A644" s="3" t="s">
        <v>1288</v>
      </c>
      <c r="B644" s="3" t="s">
        <v>1289</v>
      </c>
      <c r="C644" s="4">
        <v>172270.92</v>
      </c>
      <c r="D644" s="4">
        <v>43477.48</v>
      </c>
      <c r="E644" s="4">
        <v>45979.24</v>
      </c>
      <c r="F644" s="4">
        <v>174772.68</v>
      </c>
    </row>
    <row r="645" spans="1:6" ht="12.75" customHeight="1" x14ac:dyDescent="0.2">
      <c r="A645" s="3" t="s">
        <v>1290</v>
      </c>
      <c r="B645" s="3" t="s">
        <v>1291</v>
      </c>
      <c r="C645" s="4">
        <v>42446.51</v>
      </c>
      <c r="D645" s="4">
        <v>11337.62</v>
      </c>
      <c r="E645" s="4">
        <v>11337.62</v>
      </c>
      <c r="F645" s="4">
        <v>42446.51</v>
      </c>
    </row>
    <row r="646" spans="1:6" ht="12.75" customHeight="1" x14ac:dyDescent="0.2">
      <c r="A646" s="3" t="s">
        <v>1292</v>
      </c>
      <c r="B646" s="3" t="s">
        <v>1293</v>
      </c>
      <c r="C646" s="4">
        <f>C647+C650</f>
        <v>9333823.2000000011</v>
      </c>
      <c r="D646" s="4">
        <f>D647+D650</f>
        <v>1732286.85</v>
      </c>
      <c r="E646" s="4">
        <f>E647+E650</f>
        <v>3044725.1300000004</v>
      </c>
      <c r="F646" s="4">
        <f>F647+F650</f>
        <v>10646261.479999999</v>
      </c>
    </row>
    <row r="647" spans="1:6" ht="12.75" customHeight="1" x14ac:dyDescent="0.2">
      <c r="A647" s="3" t="s">
        <v>1294</v>
      </c>
      <c r="B647" s="3" t="s">
        <v>1295</v>
      </c>
      <c r="C647" s="4">
        <f>SUM(C648:C649)</f>
        <v>475181.30000000005</v>
      </c>
      <c r="D647" s="4">
        <f>SUM(D648:D649)</f>
        <v>224195.14</v>
      </c>
      <c r="E647" s="4">
        <f>SUM(E648:E649)</f>
        <v>1207.8900000000001</v>
      </c>
      <c r="F647" s="4">
        <f>SUM(F648:F649)</f>
        <v>252194.05</v>
      </c>
    </row>
    <row r="648" spans="1:6" ht="12.75" customHeight="1" x14ac:dyDescent="0.2">
      <c r="A648" s="3" t="s">
        <v>1296</v>
      </c>
      <c r="B648" s="3" t="s">
        <v>1297</v>
      </c>
      <c r="C648" s="4">
        <v>474952.78</v>
      </c>
      <c r="D648" s="4">
        <v>224195.14</v>
      </c>
      <c r="E648" s="4">
        <v>1207.8900000000001</v>
      </c>
      <c r="F648" s="4">
        <v>251965.53</v>
      </c>
    </row>
    <row r="649" spans="1:6" ht="12.75" customHeight="1" x14ac:dyDescent="0.2">
      <c r="A649" s="3" t="s">
        <v>1298</v>
      </c>
      <c r="B649" s="3" t="s">
        <v>1299</v>
      </c>
      <c r="C649" s="4">
        <v>228.52</v>
      </c>
      <c r="D649" s="4">
        <v>0</v>
      </c>
      <c r="E649" s="4">
        <v>0</v>
      </c>
      <c r="F649" s="4">
        <v>228.52</v>
      </c>
    </row>
    <row r="650" spans="1:6" ht="12.75" customHeight="1" x14ac:dyDescent="0.2">
      <c r="A650" s="3" t="s">
        <v>1300</v>
      </c>
      <c r="B650" s="3" t="s">
        <v>1301</v>
      </c>
      <c r="C650" s="4">
        <f>SUM(C651:C655)</f>
        <v>8858641.9000000004</v>
      </c>
      <c r="D650" s="4">
        <f>SUM(D651:D655)</f>
        <v>1508091.71</v>
      </c>
      <c r="E650" s="4">
        <f>SUM(E651:E655)</f>
        <v>3043517.24</v>
      </c>
      <c r="F650" s="4">
        <f>SUM(F651:F655)</f>
        <v>10394067.429999998</v>
      </c>
    </row>
    <row r="651" spans="1:6" ht="12.75" customHeight="1" x14ac:dyDescent="0.2">
      <c r="A651" s="3" t="s">
        <v>1302</v>
      </c>
      <c r="B651" s="3" t="s">
        <v>1303</v>
      </c>
      <c r="C651" s="4">
        <v>6409542.3399999999</v>
      </c>
      <c r="D651" s="4">
        <v>1394065</v>
      </c>
      <c r="E651" s="4">
        <v>1602824.61</v>
      </c>
      <c r="F651" s="4">
        <v>6618301.9500000002</v>
      </c>
    </row>
    <row r="652" spans="1:6" ht="12.75" customHeight="1" x14ac:dyDescent="0.2">
      <c r="A652" s="3" t="s">
        <v>1304</v>
      </c>
      <c r="B652" s="3" t="s">
        <v>1305</v>
      </c>
      <c r="C652" s="4">
        <v>1146560.6000000001</v>
      </c>
      <c r="D652" s="4">
        <v>107443.78</v>
      </c>
      <c r="E652" s="4">
        <v>1215885</v>
      </c>
      <c r="F652" s="4">
        <v>2255001.8199999998</v>
      </c>
    </row>
    <row r="653" spans="1:6" ht="12.75" customHeight="1" x14ac:dyDescent="0.2">
      <c r="A653" s="3" t="s">
        <v>1306</v>
      </c>
      <c r="B653" s="3" t="s">
        <v>1307</v>
      </c>
      <c r="C653" s="4">
        <v>632378.06000000006</v>
      </c>
      <c r="D653" s="4">
        <v>0</v>
      </c>
      <c r="E653" s="4">
        <v>127740.73</v>
      </c>
      <c r="F653" s="4">
        <v>760118.79</v>
      </c>
    </row>
    <row r="654" spans="1:6" ht="12.75" customHeight="1" x14ac:dyDescent="0.2">
      <c r="A654" s="3" t="s">
        <v>1308</v>
      </c>
      <c r="B654" s="3" t="s">
        <v>1309</v>
      </c>
      <c r="C654" s="4">
        <v>92395.15</v>
      </c>
      <c r="D654" s="4">
        <v>6582.93</v>
      </c>
      <c r="E654" s="4">
        <v>97066.9</v>
      </c>
      <c r="F654" s="4">
        <v>182879.12</v>
      </c>
    </row>
    <row r="655" spans="1:6" ht="12.75" customHeight="1" x14ac:dyDescent="0.2">
      <c r="A655" s="3" t="s">
        <v>1310</v>
      </c>
      <c r="B655" s="3" t="s">
        <v>1311</v>
      </c>
      <c r="C655" s="4">
        <v>577765.75</v>
      </c>
      <c r="D655" s="4">
        <v>0</v>
      </c>
      <c r="E655" s="4">
        <v>0</v>
      </c>
      <c r="F655" s="4">
        <v>577765.75</v>
      </c>
    </row>
    <row r="656" spans="1:6" ht="12.75" customHeight="1" x14ac:dyDescent="0.2">
      <c r="A656" s="3" t="s">
        <v>1312</v>
      </c>
      <c r="B656" s="3" t="s">
        <v>1313</v>
      </c>
      <c r="C656" s="4">
        <f>C657</f>
        <v>29212260.290000003</v>
      </c>
      <c r="D656" s="4">
        <f>D657</f>
        <v>36017285.539999999</v>
      </c>
      <c r="E656" s="4">
        <f>E657</f>
        <v>35263731.259999998</v>
      </c>
      <c r="F656" s="4">
        <f>F657</f>
        <v>28458706.009999998</v>
      </c>
    </row>
    <row r="657" spans="1:6" ht="12.75" customHeight="1" x14ac:dyDescent="0.2">
      <c r="A657" s="3" t="s">
        <v>1314</v>
      </c>
      <c r="B657" s="3" t="s">
        <v>1315</v>
      </c>
      <c r="C657" s="4">
        <f>SUM(C658:C678)</f>
        <v>29212260.290000003</v>
      </c>
      <c r="D657" s="4">
        <f>SUM(D658:D678)</f>
        <v>36017285.539999999</v>
      </c>
      <c r="E657" s="4">
        <f>SUM(E658:E678)</f>
        <v>35263731.259999998</v>
      </c>
      <c r="F657" s="4">
        <f>SUM(F658:F678)</f>
        <v>28458706.009999998</v>
      </c>
    </row>
    <row r="658" spans="1:6" ht="12.75" customHeight="1" x14ac:dyDescent="0.2">
      <c r="A658" s="3" t="s">
        <v>1316</v>
      </c>
      <c r="B658" s="3" t="s">
        <v>1317</v>
      </c>
      <c r="C658" s="4">
        <v>2658991.14</v>
      </c>
      <c r="D658" s="4">
        <v>621682.94999999995</v>
      </c>
      <c r="E658" s="4">
        <v>448702.74</v>
      </c>
      <c r="F658" s="4">
        <v>2486010.9300000002</v>
      </c>
    </row>
    <row r="659" spans="1:6" ht="12.75" customHeight="1" x14ac:dyDescent="0.2">
      <c r="A659" s="3" t="s">
        <v>1318</v>
      </c>
      <c r="B659" s="3" t="s">
        <v>1319</v>
      </c>
      <c r="C659" s="4">
        <v>168746.86</v>
      </c>
      <c r="D659" s="4">
        <v>2043325.91</v>
      </c>
      <c r="E659" s="4">
        <v>2029088.7</v>
      </c>
      <c r="F659" s="4">
        <v>154509.65</v>
      </c>
    </row>
    <row r="660" spans="1:6" ht="12.75" customHeight="1" x14ac:dyDescent="0.2">
      <c r="A660" s="3" t="s">
        <v>1320</v>
      </c>
      <c r="B660" s="3" t="s">
        <v>1321</v>
      </c>
      <c r="C660" s="4">
        <v>5649980</v>
      </c>
      <c r="D660" s="4">
        <v>0</v>
      </c>
      <c r="E660" s="4">
        <v>0</v>
      </c>
      <c r="F660" s="4">
        <v>5649980</v>
      </c>
    </row>
    <row r="661" spans="1:6" ht="12.75" customHeight="1" x14ac:dyDescent="0.2">
      <c r="A661" s="3" t="s">
        <v>1322</v>
      </c>
      <c r="B661" s="3" t="s">
        <v>1323</v>
      </c>
      <c r="C661" s="4">
        <v>1964675.77</v>
      </c>
      <c r="D661" s="4">
        <v>0</v>
      </c>
      <c r="E661" s="4">
        <v>0</v>
      </c>
      <c r="F661" s="4">
        <v>1964675.77</v>
      </c>
    </row>
    <row r="662" spans="1:6" ht="12.75" customHeight="1" x14ac:dyDescent="0.2">
      <c r="A662" s="3" t="s">
        <v>1324</v>
      </c>
      <c r="B662" s="3" t="s">
        <v>1325</v>
      </c>
      <c r="C662" s="4">
        <v>2504855.04</v>
      </c>
      <c r="D662" s="4">
        <v>583433.11</v>
      </c>
      <c r="E662" s="4">
        <v>467151.35999999999</v>
      </c>
      <c r="F662" s="4">
        <v>2388573.29</v>
      </c>
    </row>
    <row r="663" spans="1:6" ht="12.75" customHeight="1" x14ac:dyDescent="0.2">
      <c r="A663" s="3" t="s">
        <v>1326</v>
      </c>
      <c r="B663" s="3" t="s">
        <v>1327</v>
      </c>
      <c r="C663" s="4">
        <v>176082.67</v>
      </c>
      <c r="D663" s="4">
        <v>0</v>
      </c>
      <c r="E663" s="4">
        <v>0</v>
      </c>
      <c r="F663" s="4">
        <v>176082.67</v>
      </c>
    </row>
    <row r="664" spans="1:6" ht="12.75" customHeight="1" x14ac:dyDescent="0.2">
      <c r="A664" s="3" t="s">
        <v>1328</v>
      </c>
      <c r="B664" s="3" t="s">
        <v>1329</v>
      </c>
      <c r="C664" s="4">
        <v>3038714.03</v>
      </c>
      <c r="D664" s="4">
        <v>0</v>
      </c>
      <c r="E664" s="4">
        <v>0</v>
      </c>
      <c r="F664" s="4">
        <v>3038714.03</v>
      </c>
    </row>
    <row r="665" spans="1:6" ht="12.75" customHeight="1" x14ac:dyDescent="0.2">
      <c r="A665" s="3" t="s">
        <v>1330</v>
      </c>
      <c r="B665" s="3" t="s">
        <v>1331</v>
      </c>
      <c r="C665" s="4">
        <v>2344886.14</v>
      </c>
      <c r="D665" s="4">
        <v>21714.58</v>
      </c>
      <c r="E665" s="4">
        <v>232281.76</v>
      </c>
      <c r="F665" s="4">
        <v>2555453.3199999998</v>
      </c>
    </row>
    <row r="666" spans="1:6" ht="12.75" customHeight="1" x14ac:dyDescent="0.2">
      <c r="A666" s="3" t="s">
        <v>1332</v>
      </c>
      <c r="B666" s="3" t="s">
        <v>1333</v>
      </c>
      <c r="C666" s="4">
        <v>1415028.16</v>
      </c>
      <c r="D666" s="4">
        <v>2290128.83</v>
      </c>
      <c r="E666" s="4">
        <v>1931522.17</v>
      </c>
      <c r="F666" s="4">
        <v>1056421.5</v>
      </c>
    </row>
    <row r="667" spans="1:6" ht="12.75" customHeight="1" x14ac:dyDescent="0.2">
      <c r="A667" s="3" t="s">
        <v>1334</v>
      </c>
      <c r="B667" s="3" t="s">
        <v>1335</v>
      </c>
      <c r="C667" s="4">
        <v>198971.24</v>
      </c>
      <c r="D667" s="4">
        <v>0</v>
      </c>
      <c r="E667" s="4">
        <v>0</v>
      </c>
      <c r="F667" s="4">
        <v>198971.24</v>
      </c>
    </row>
    <row r="668" spans="1:6" ht="12.75" customHeight="1" x14ac:dyDescent="0.2">
      <c r="A668" s="3" t="s">
        <v>1336</v>
      </c>
      <c r="B668" s="3" t="s">
        <v>1337</v>
      </c>
      <c r="C668" s="4">
        <v>629882.17000000004</v>
      </c>
      <c r="D668" s="4">
        <v>0</v>
      </c>
      <c r="E668" s="4">
        <v>10939.38</v>
      </c>
      <c r="F668" s="4">
        <v>640821.55000000005</v>
      </c>
    </row>
    <row r="669" spans="1:6" ht="12.75" customHeight="1" x14ac:dyDescent="0.2">
      <c r="A669" s="3" t="s">
        <v>1338</v>
      </c>
      <c r="B669" s="3" t="s">
        <v>1339</v>
      </c>
      <c r="C669" s="4">
        <v>981915.67</v>
      </c>
      <c r="D669" s="4">
        <v>210205.27</v>
      </c>
      <c r="E669" s="4">
        <v>5319.83</v>
      </c>
      <c r="F669" s="4">
        <v>777030.23</v>
      </c>
    </row>
    <row r="670" spans="1:6" ht="12.75" customHeight="1" x14ac:dyDescent="0.2">
      <c r="A670" s="3" t="s">
        <v>1340</v>
      </c>
      <c r="B670" s="3" t="s">
        <v>1341</v>
      </c>
      <c r="C670" s="4">
        <v>135276.92000000001</v>
      </c>
      <c r="D670" s="4">
        <v>0</v>
      </c>
      <c r="E670" s="4">
        <v>0</v>
      </c>
      <c r="F670" s="4">
        <v>135276.92000000001</v>
      </c>
    </row>
    <row r="671" spans="1:6" ht="12.75" customHeight="1" x14ac:dyDescent="0.2">
      <c r="A671" s="3" t="s">
        <v>1342</v>
      </c>
      <c r="B671" s="3" t="s">
        <v>1343</v>
      </c>
      <c r="C671" s="4">
        <v>-13857</v>
      </c>
      <c r="D671" s="4">
        <v>26829.64</v>
      </c>
      <c r="E671" s="4">
        <v>36239.199999999997</v>
      </c>
      <c r="F671" s="4">
        <v>-4447.4399999999996</v>
      </c>
    </row>
    <row r="672" spans="1:6" ht="12.75" customHeight="1" x14ac:dyDescent="0.2">
      <c r="A672" s="3" t="s">
        <v>1344</v>
      </c>
      <c r="B672" s="3" t="s">
        <v>1345</v>
      </c>
      <c r="C672" s="4">
        <v>1862802.73</v>
      </c>
      <c r="D672" s="4">
        <v>0</v>
      </c>
      <c r="E672" s="4">
        <v>9451.76</v>
      </c>
      <c r="F672" s="4">
        <v>1872254.49</v>
      </c>
    </row>
    <row r="673" spans="1:6" ht="12.75" customHeight="1" x14ac:dyDescent="0.2">
      <c r="A673" s="3" t="s">
        <v>1346</v>
      </c>
      <c r="B673" s="3" t="s">
        <v>1347</v>
      </c>
      <c r="C673" s="4">
        <v>3550067.84</v>
      </c>
      <c r="D673" s="4">
        <v>0</v>
      </c>
      <c r="E673" s="4">
        <v>0</v>
      </c>
      <c r="F673" s="4">
        <v>3550067.84</v>
      </c>
    </row>
    <row r="674" spans="1:6" ht="12.75" customHeight="1" x14ac:dyDescent="0.2">
      <c r="A674" s="3" t="s">
        <v>1348</v>
      </c>
      <c r="B674" s="3" t="s">
        <v>1349</v>
      </c>
      <c r="C674" s="4">
        <v>2306351.58</v>
      </c>
      <c r="D674" s="4">
        <v>25709329.879999999</v>
      </c>
      <c r="E674" s="4">
        <v>25460847.359999999</v>
      </c>
      <c r="F674" s="4">
        <v>2057869.06</v>
      </c>
    </row>
    <row r="675" spans="1:6" ht="12.75" customHeight="1" x14ac:dyDescent="0.2">
      <c r="A675" s="3" t="s">
        <v>1350</v>
      </c>
      <c r="B675" s="3" t="s">
        <v>1351</v>
      </c>
      <c r="C675" s="4">
        <v>194278.78</v>
      </c>
      <c r="D675" s="4">
        <v>3200816.11</v>
      </c>
      <c r="E675" s="4">
        <v>2768256.22</v>
      </c>
      <c r="F675" s="4">
        <v>-238281.11</v>
      </c>
    </row>
    <row r="676" spans="1:6" ht="12.75" customHeight="1" x14ac:dyDescent="0.2">
      <c r="A676" s="3" t="s">
        <v>1352</v>
      </c>
      <c r="B676" s="3" t="s">
        <v>1353</v>
      </c>
      <c r="C676" s="4">
        <v>-572698.68000000005</v>
      </c>
      <c r="D676" s="4">
        <v>1155513.6399999999</v>
      </c>
      <c r="E676" s="4">
        <v>1716988.88</v>
      </c>
      <c r="F676" s="4">
        <v>-11223.44</v>
      </c>
    </row>
    <row r="677" spans="1:6" ht="12.75" customHeight="1" x14ac:dyDescent="0.2">
      <c r="A677" s="3" t="s">
        <v>1354</v>
      </c>
      <c r="B677" s="3" t="s">
        <v>1355</v>
      </c>
      <c r="C677" s="4">
        <v>1467.62</v>
      </c>
      <c r="D677" s="4">
        <v>0</v>
      </c>
      <c r="E677" s="4">
        <v>0</v>
      </c>
      <c r="F677" s="4">
        <v>1467.62</v>
      </c>
    </row>
    <row r="678" spans="1:6" ht="12.75" customHeight="1" x14ac:dyDescent="0.2">
      <c r="A678" s="3" t="s">
        <v>1356</v>
      </c>
      <c r="B678" s="3" t="s">
        <v>1357</v>
      </c>
      <c r="C678" s="4">
        <v>15841.61</v>
      </c>
      <c r="D678" s="4">
        <v>154305.62</v>
      </c>
      <c r="E678" s="4">
        <v>146941.9</v>
      </c>
      <c r="F678" s="4">
        <v>8477.89</v>
      </c>
    </row>
    <row r="679" spans="1:6" ht="12.75" customHeight="1" x14ac:dyDescent="0.2">
      <c r="A679" s="3" t="s">
        <v>1358</v>
      </c>
      <c r="B679" s="3" t="s">
        <v>318</v>
      </c>
      <c r="C679" s="4">
        <f>C680+C683+C687</f>
        <v>7186197.4799999995</v>
      </c>
      <c r="D679" s="4">
        <f>D680+D683+D687</f>
        <v>54089.11</v>
      </c>
      <c r="E679" s="4">
        <f>E680+E683+E687</f>
        <v>843567.01</v>
      </c>
      <c r="F679" s="4">
        <f>F680+F683+F687</f>
        <v>7975675.379999999</v>
      </c>
    </row>
    <row r="680" spans="1:6" ht="12.75" customHeight="1" x14ac:dyDescent="0.2">
      <c r="A680" s="3" t="s">
        <v>1359</v>
      </c>
      <c r="B680" s="3" t="s">
        <v>1295</v>
      </c>
      <c r="C680" s="4">
        <f>C681</f>
        <v>2081919.99</v>
      </c>
      <c r="D680" s="4">
        <f>D681</f>
        <v>0</v>
      </c>
      <c r="E680" s="4">
        <f>E681</f>
        <v>0</v>
      </c>
      <c r="F680" s="4">
        <f>F681</f>
        <v>2081919.99</v>
      </c>
    </row>
    <row r="681" spans="1:6" ht="12.75" customHeight="1" x14ac:dyDescent="0.2">
      <c r="A681" s="3" t="s">
        <v>1360</v>
      </c>
      <c r="B681" s="3" t="s">
        <v>1295</v>
      </c>
      <c r="C681" s="4">
        <f>SUM(C682:C682)</f>
        <v>2081919.99</v>
      </c>
      <c r="D681" s="4">
        <f>SUM(D682:D682)</f>
        <v>0</v>
      </c>
      <c r="E681" s="4">
        <f>SUM(E682:E682)</f>
        <v>0</v>
      </c>
      <c r="F681" s="4">
        <f>SUM(F682:F682)</f>
        <v>2081919.99</v>
      </c>
    </row>
    <row r="682" spans="1:6" ht="12.75" customHeight="1" x14ac:dyDescent="0.2">
      <c r="A682" s="3" t="s">
        <v>1361</v>
      </c>
      <c r="B682" s="3" t="s">
        <v>1297</v>
      </c>
      <c r="C682" s="4">
        <v>2081919.99</v>
      </c>
      <c r="D682" s="4">
        <v>0</v>
      </c>
      <c r="E682" s="4">
        <v>0</v>
      </c>
      <c r="F682" s="4">
        <v>2081919.99</v>
      </c>
    </row>
    <row r="683" spans="1:6" ht="12.75" customHeight="1" x14ac:dyDescent="0.2">
      <c r="A683" s="3" t="s">
        <v>1362</v>
      </c>
      <c r="B683" s="3" t="s">
        <v>1363</v>
      </c>
      <c r="C683" s="4">
        <f>C684</f>
        <v>462675.26</v>
      </c>
      <c r="D683" s="4">
        <f>D684</f>
        <v>54089.11</v>
      </c>
      <c r="E683" s="4">
        <f>E684</f>
        <v>1967.01</v>
      </c>
      <c r="F683" s="4">
        <f>F684</f>
        <v>410553.16</v>
      </c>
    </row>
    <row r="684" spans="1:6" ht="12.75" customHeight="1" x14ac:dyDescent="0.2">
      <c r="A684" s="3" t="s">
        <v>1364</v>
      </c>
      <c r="B684" s="3" t="s">
        <v>1363</v>
      </c>
      <c r="C684" s="4">
        <f>SUM(C685:C686)</f>
        <v>462675.26</v>
      </c>
      <c r="D684" s="4">
        <f>SUM(D685:D686)</f>
        <v>54089.11</v>
      </c>
      <c r="E684" s="4">
        <f>SUM(E685:E686)</f>
        <v>1967.01</v>
      </c>
      <c r="F684" s="4">
        <f>SUM(F685:F686)</f>
        <v>410553.16</v>
      </c>
    </row>
    <row r="685" spans="1:6" ht="12.75" customHeight="1" x14ac:dyDescent="0.2">
      <c r="A685" s="3" t="s">
        <v>1365</v>
      </c>
      <c r="B685" s="3" t="s">
        <v>1366</v>
      </c>
      <c r="C685" s="4">
        <v>151399.51</v>
      </c>
      <c r="D685" s="4">
        <v>43477.48</v>
      </c>
      <c r="E685" s="4">
        <v>1967.01</v>
      </c>
      <c r="F685" s="4">
        <v>109889.04</v>
      </c>
    </row>
    <row r="686" spans="1:6" ht="12.75" customHeight="1" x14ac:dyDescent="0.2">
      <c r="A686" s="3" t="s">
        <v>1367</v>
      </c>
      <c r="B686" s="3" t="s">
        <v>1368</v>
      </c>
      <c r="C686" s="4">
        <v>311275.75</v>
      </c>
      <c r="D686" s="4">
        <v>10611.63</v>
      </c>
      <c r="E686" s="4">
        <v>0</v>
      </c>
      <c r="F686" s="4">
        <v>300664.12</v>
      </c>
    </row>
    <row r="687" spans="1:6" ht="12.75" customHeight="1" x14ac:dyDescent="0.2">
      <c r="A687" s="3" t="s">
        <v>1369</v>
      </c>
      <c r="B687" s="3" t="s">
        <v>360</v>
      </c>
      <c r="C687" s="4">
        <f>C688</f>
        <v>4641602.2299999995</v>
      </c>
      <c r="D687" s="4">
        <f>D688</f>
        <v>0</v>
      </c>
      <c r="E687" s="4">
        <f>E688</f>
        <v>841600</v>
      </c>
      <c r="F687" s="4">
        <f>F688</f>
        <v>5483202.2299999995</v>
      </c>
    </row>
    <row r="688" spans="1:6" ht="12.75" customHeight="1" x14ac:dyDescent="0.2">
      <c r="A688" s="3" t="s">
        <v>1370</v>
      </c>
      <c r="B688" s="3" t="s">
        <v>360</v>
      </c>
      <c r="C688" s="4">
        <f>SUM(C689:C690)</f>
        <v>4641602.2299999995</v>
      </c>
      <c r="D688" s="4">
        <f>SUM(D689:D690)</f>
        <v>0</v>
      </c>
      <c r="E688" s="4">
        <f>SUM(E689:E690)</f>
        <v>841600</v>
      </c>
      <c r="F688" s="4">
        <f>SUM(F689:F690)</f>
        <v>5483202.2299999995</v>
      </c>
    </row>
    <row r="689" spans="1:6" ht="12.75" customHeight="1" x14ac:dyDescent="0.2">
      <c r="A689" s="3" t="s">
        <v>1371</v>
      </c>
      <c r="B689" s="3" t="s">
        <v>1372</v>
      </c>
      <c r="C689" s="4">
        <v>3538122.8</v>
      </c>
      <c r="D689" s="4">
        <v>0</v>
      </c>
      <c r="E689" s="4">
        <v>841600</v>
      </c>
      <c r="F689" s="4">
        <v>4379722.8</v>
      </c>
    </row>
    <row r="690" spans="1:6" ht="12.75" customHeight="1" x14ac:dyDescent="0.2">
      <c r="A690" s="3" t="s">
        <v>1373</v>
      </c>
      <c r="B690" s="3" t="s">
        <v>1374</v>
      </c>
      <c r="C690" s="4">
        <v>1103479.43</v>
      </c>
      <c r="D690" s="4">
        <v>0</v>
      </c>
      <c r="E690" s="4">
        <v>0</v>
      </c>
      <c r="F690" s="4">
        <v>1103479.43</v>
      </c>
    </row>
    <row r="691" spans="1:6" ht="12.75" customHeight="1" x14ac:dyDescent="0.2">
      <c r="A691" s="3" t="s">
        <v>1375</v>
      </c>
      <c r="B691" s="3" t="s">
        <v>1376</v>
      </c>
      <c r="C691" s="4">
        <f>C692+C700</f>
        <v>-7175469.1300000008</v>
      </c>
      <c r="D691" s="4">
        <f>D692+D700</f>
        <v>31291</v>
      </c>
      <c r="E691" s="4">
        <f>E692+E700</f>
        <v>31291</v>
      </c>
      <c r="F691" s="4">
        <f>F692+F700</f>
        <v>-7175469.1300000008</v>
      </c>
    </row>
    <row r="692" spans="1:6" ht="12.75" customHeight="1" x14ac:dyDescent="0.2">
      <c r="A692" s="3" t="s">
        <v>1377</v>
      </c>
      <c r="B692" s="3" t="s">
        <v>1378</v>
      </c>
      <c r="C692" s="4">
        <f>C693</f>
        <v>-10774241.530000001</v>
      </c>
      <c r="D692" s="4">
        <f>D693</f>
        <v>0</v>
      </c>
      <c r="E692" s="4">
        <f>E693</f>
        <v>31291</v>
      </c>
      <c r="F692" s="4">
        <f>F693</f>
        <v>-10742950.530000001</v>
      </c>
    </row>
    <row r="693" spans="1:6" ht="12.75" customHeight="1" x14ac:dyDescent="0.2">
      <c r="A693" s="3" t="s">
        <v>1379</v>
      </c>
      <c r="B693" s="3" t="s">
        <v>1380</v>
      </c>
      <c r="C693" s="4">
        <f>SUM(C694:C699)</f>
        <v>-10774241.530000001</v>
      </c>
      <c r="D693" s="4">
        <f>SUM(D694:D699)</f>
        <v>0</v>
      </c>
      <c r="E693" s="4">
        <f>SUM(E694:E699)</f>
        <v>31291</v>
      </c>
      <c r="F693" s="4">
        <f>SUM(F694:F699)</f>
        <v>-10742950.530000001</v>
      </c>
    </row>
    <row r="694" spans="1:6" ht="12.75" customHeight="1" x14ac:dyDescent="0.2">
      <c r="A694" s="3" t="s">
        <v>1381</v>
      </c>
      <c r="B694" s="3" t="s">
        <v>1380</v>
      </c>
      <c r="C694" s="4">
        <v>-3368569.03</v>
      </c>
      <c r="D694" s="4">
        <v>0</v>
      </c>
      <c r="E694" s="4">
        <v>0</v>
      </c>
      <c r="F694" s="4">
        <v>-3368569.03</v>
      </c>
    </row>
    <row r="695" spans="1:6" ht="12.75" customHeight="1" x14ac:dyDescent="0.2">
      <c r="A695" s="3" t="s">
        <v>1382</v>
      </c>
      <c r="B695" s="3" t="s">
        <v>1383</v>
      </c>
      <c r="C695" s="4">
        <v>-16473853.75</v>
      </c>
      <c r="D695" s="4">
        <v>0</v>
      </c>
      <c r="E695" s="4">
        <v>31291</v>
      </c>
      <c r="F695" s="4">
        <v>-16442562.75</v>
      </c>
    </row>
    <row r="696" spans="1:6" ht="12.75" customHeight="1" x14ac:dyDescent="0.2">
      <c r="A696" s="3" t="s">
        <v>1384</v>
      </c>
      <c r="B696" s="3" t="s">
        <v>1385</v>
      </c>
      <c r="C696" s="4">
        <v>16739.939999999999</v>
      </c>
      <c r="D696" s="4">
        <v>0</v>
      </c>
      <c r="E696" s="4">
        <v>0</v>
      </c>
      <c r="F696" s="4">
        <v>16739.939999999999</v>
      </c>
    </row>
    <row r="697" spans="1:6" ht="12.75" customHeight="1" x14ac:dyDescent="0.2">
      <c r="A697" s="3" t="s">
        <v>1386</v>
      </c>
      <c r="B697" s="3" t="s">
        <v>1387</v>
      </c>
      <c r="C697" s="4">
        <v>-6148558.6900000004</v>
      </c>
      <c r="D697" s="4">
        <v>0</v>
      </c>
      <c r="E697" s="4">
        <v>0</v>
      </c>
      <c r="F697" s="4">
        <v>-6148558.6900000004</v>
      </c>
    </row>
    <row r="698" spans="1:6" ht="12.75" customHeight="1" x14ac:dyDescent="0.2">
      <c r="A698" s="3" t="s">
        <v>1388</v>
      </c>
      <c r="B698" s="3" t="s">
        <v>1389</v>
      </c>
      <c r="C698" s="4">
        <v>5000000</v>
      </c>
      <c r="D698" s="4">
        <v>0</v>
      </c>
      <c r="E698" s="4">
        <v>0</v>
      </c>
      <c r="F698" s="4">
        <v>5000000</v>
      </c>
    </row>
    <row r="699" spans="1:6" ht="12.75" customHeight="1" x14ac:dyDescent="0.2">
      <c r="A699" s="3" t="s">
        <v>1390</v>
      </c>
      <c r="B699" s="3" t="s">
        <v>1391</v>
      </c>
      <c r="C699" s="4">
        <v>10200000</v>
      </c>
      <c r="D699" s="4">
        <v>0</v>
      </c>
      <c r="E699" s="4">
        <v>0</v>
      </c>
      <c r="F699" s="4">
        <v>10200000</v>
      </c>
    </row>
    <row r="700" spans="1:6" ht="12.75" customHeight="1" x14ac:dyDescent="0.2">
      <c r="A700" s="3" t="s">
        <v>1392</v>
      </c>
      <c r="B700" s="3" t="s">
        <v>1393</v>
      </c>
      <c r="C700" s="4">
        <f>C701</f>
        <v>3598772.4</v>
      </c>
      <c r="D700" s="4">
        <f>D701</f>
        <v>31291</v>
      </c>
      <c r="E700" s="4">
        <f>E701</f>
        <v>0</v>
      </c>
      <c r="F700" s="4">
        <f>F701</f>
        <v>3567481.4</v>
      </c>
    </row>
    <row r="701" spans="1:6" ht="12.75" customHeight="1" x14ac:dyDescent="0.2">
      <c r="A701" s="3" t="s">
        <v>1394</v>
      </c>
      <c r="B701" s="3" t="s">
        <v>1393</v>
      </c>
      <c r="C701" s="4">
        <f>SUM(C702:C705)</f>
        <v>3598772.4</v>
      </c>
      <c r="D701" s="4">
        <f>SUM(D702:D705)</f>
        <v>31291</v>
      </c>
      <c r="E701" s="4">
        <f>SUM(E702:E705)</f>
        <v>0</v>
      </c>
      <c r="F701" s="4">
        <f>SUM(F702:F705)</f>
        <v>3567481.4</v>
      </c>
    </row>
    <row r="702" spans="1:6" ht="12.75" customHeight="1" x14ac:dyDescent="0.2">
      <c r="A702" s="3" t="s">
        <v>1395</v>
      </c>
      <c r="B702" s="3" t="s">
        <v>1396</v>
      </c>
      <c r="C702" s="4">
        <v>1400292.54</v>
      </c>
      <c r="D702" s="4">
        <v>0</v>
      </c>
      <c r="E702" s="4">
        <v>0</v>
      </c>
      <c r="F702" s="4">
        <v>1400292.54</v>
      </c>
    </row>
    <row r="703" spans="1:6" ht="12.75" customHeight="1" x14ac:dyDescent="0.2">
      <c r="A703" s="3" t="s">
        <v>1397</v>
      </c>
      <c r="B703" s="3" t="s">
        <v>1398</v>
      </c>
      <c r="C703" s="4">
        <v>2194610.7999999998</v>
      </c>
      <c r="D703" s="4">
        <v>30855</v>
      </c>
      <c r="E703" s="4">
        <v>0</v>
      </c>
      <c r="F703" s="4">
        <v>2163755.7999999998</v>
      </c>
    </row>
    <row r="704" spans="1:6" ht="12.75" customHeight="1" x14ac:dyDescent="0.2">
      <c r="A704" s="3" t="s">
        <v>1399</v>
      </c>
      <c r="B704" s="3" t="s">
        <v>1400</v>
      </c>
      <c r="C704" s="4">
        <v>3455.43</v>
      </c>
      <c r="D704" s="4">
        <v>245</v>
      </c>
      <c r="E704" s="4">
        <v>0</v>
      </c>
      <c r="F704" s="4">
        <v>3210.43</v>
      </c>
    </row>
    <row r="705" spans="1:6" ht="12.75" customHeight="1" x14ac:dyDescent="0.2">
      <c r="A705" s="3" t="s">
        <v>1401</v>
      </c>
      <c r="B705" s="3" t="s">
        <v>1402</v>
      </c>
      <c r="C705" s="4">
        <v>413.63</v>
      </c>
      <c r="D705" s="4">
        <v>191</v>
      </c>
      <c r="E705" s="4">
        <v>0</v>
      </c>
      <c r="F705" s="4">
        <v>222.63</v>
      </c>
    </row>
    <row r="706" spans="1:6" ht="12.75" customHeight="1" x14ac:dyDescent="0.2">
      <c r="A706" s="3" t="s">
        <v>1403</v>
      </c>
      <c r="B706" s="3" t="s">
        <v>1404</v>
      </c>
      <c r="C706" s="4">
        <f>C707+C758+C765+C771+C776</f>
        <v>46508188.520000003</v>
      </c>
      <c r="D706" s="4">
        <f>D707+D758+D765+D771+D776</f>
        <v>838847.45</v>
      </c>
      <c r="E706" s="4">
        <f>E707+E758+E765+E771+E776</f>
        <v>47700849.860000007</v>
      </c>
      <c r="F706" s="4">
        <f>F707+F758+F765+F771+F776</f>
        <v>93370190.930000022</v>
      </c>
    </row>
    <row r="707" spans="1:6" ht="12.75" customHeight="1" x14ac:dyDescent="0.2">
      <c r="A707" s="3" t="s">
        <v>1405</v>
      </c>
      <c r="B707" s="3" t="s">
        <v>1406</v>
      </c>
      <c r="C707" s="4">
        <f>C708+C712</f>
        <v>45256380.899999999</v>
      </c>
      <c r="D707" s="4">
        <f>D708+D712</f>
        <v>13782.02</v>
      </c>
      <c r="E707" s="4">
        <f>E708+E712</f>
        <v>45617462.850000001</v>
      </c>
      <c r="F707" s="4">
        <f>F708+F712</f>
        <v>90860061.730000019</v>
      </c>
    </row>
    <row r="708" spans="1:6" ht="12.75" customHeight="1" x14ac:dyDescent="0.2">
      <c r="A708" s="3" t="s">
        <v>1407</v>
      </c>
      <c r="B708" s="3" t="s">
        <v>1408</v>
      </c>
      <c r="C708" s="4">
        <f>C709</f>
        <v>39705</v>
      </c>
      <c r="D708" s="4">
        <f>D709</f>
        <v>0</v>
      </c>
      <c r="E708" s="4">
        <f>E709</f>
        <v>111380.4</v>
      </c>
      <c r="F708" s="4">
        <f>F709</f>
        <v>151085.4</v>
      </c>
    </row>
    <row r="709" spans="1:6" ht="12.75" customHeight="1" x14ac:dyDescent="0.2">
      <c r="A709" s="3" t="s">
        <v>1409</v>
      </c>
      <c r="B709" s="3" t="s">
        <v>1410</v>
      </c>
      <c r="C709" s="4">
        <f>SUM(C710:C711)</f>
        <v>39705</v>
      </c>
      <c r="D709" s="4">
        <f>SUM(D710:D711)</f>
        <v>0</v>
      </c>
      <c r="E709" s="4">
        <f>SUM(E710:E711)</f>
        <v>111380.4</v>
      </c>
      <c r="F709" s="4">
        <f>SUM(F710:F711)</f>
        <v>151085.4</v>
      </c>
    </row>
    <row r="710" spans="1:6" ht="12.75" customHeight="1" x14ac:dyDescent="0.2">
      <c r="A710" s="3" t="s">
        <v>1411</v>
      </c>
      <c r="B710" s="3" t="s">
        <v>1412</v>
      </c>
      <c r="C710" s="4">
        <v>35805</v>
      </c>
      <c r="D710" s="4">
        <v>0</v>
      </c>
      <c r="E710" s="4">
        <v>103280.4</v>
      </c>
      <c r="F710" s="4">
        <v>139085.4</v>
      </c>
    </row>
    <row r="711" spans="1:6" ht="12.75" customHeight="1" x14ac:dyDescent="0.2">
      <c r="A711" s="3" t="s">
        <v>1413</v>
      </c>
      <c r="B711" s="3" t="s">
        <v>1414</v>
      </c>
      <c r="C711" s="4">
        <v>3900</v>
      </c>
      <c r="D711" s="4">
        <v>0</v>
      </c>
      <c r="E711" s="4">
        <v>8100</v>
      </c>
      <c r="F711" s="4">
        <v>12000</v>
      </c>
    </row>
    <row r="712" spans="1:6" ht="12.75" customHeight="1" x14ac:dyDescent="0.2">
      <c r="A712" s="3" t="s">
        <v>1415</v>
      </c>
      <c r="B712" s="3" t="s">
        <v>1416</v>
      </c>
      <c r="C712" s="4">
        <f>C713+C737+C739+C756</f>
        <v>45216675.899999999</v>
      </c>
      <c r="D712" s="4">
        <f>D713+D737+D739+D756</f>
        <v>13782.02</v>
      </c>
      <c r="E712" s="4">
        <f>E713+E737+E739+E756</f>
        <v>45506082.450000003</v>
      </c>
      <c r="F712" s="4">
        <f>F713+F737+F739+F756</f>
        <v>90708976.330000013</v>
      </c>
    </row>
    <row r="713" spans="1:6" ht="12.75" customHeight="1" x14ac:dyDescent="0.2">
      <c r="A713" s="3" t="s">
        <v>1417</v>
      </c>
      <c r="B713" s="3" t="s">
        <v>1418</v>
      </c>
      <c r="C713" s="4">
        <f>SUM(C714:C736)</f>
        <v>44401012</v>
      </c>
      <c r="D713" s="4">
        <f>SUM(D714:D736)</f>
        <v>0</v>
      </c>
      <c r="E713" s="4">
        <f>SUM(E714:E736)</f>
        <v>44745059.160000004</v>
      </c>
      <c r="F713" s="4">
        <f>SUM(F714:F736)</f>
        <v>89146071.160000011</v>
      </c>
    </row>
    <row r="714" spans="1:6" ht="12.75" customHeight="1" x14ac:dyDescent="0.2">
      <c r="A714" s="3" t="s">
        <v>1419</v>
      </c>
      <c r="B714" s="3" t="s">
        <v>1420</v>
      </c>
      <c r="C714" s="4">
        <v>6017222.8700000001</v>
      </c>
      <c r="D714" s="4">
        <v>0</v>
      </c>
      <c r="E714" s="4">
        <v>4873786.0999999996</v>
      </c>
      <c r="F714" s="4">
        <v>10891008.970000001</v>
      </c>
    </row>
    <row r="715" spans="1:6" ht="12.75" customHeight="1" x14ac:dyDescent="0.2">
      <c r="A715" s="3" t="s">
        <v>1421</v>
      </c>
      <c r="B715" s="3" t="s">
        <v>1422</v>
      </c>
      <c r="C715" s="4">
        <v>961641.69</v>
      </c>
      <c r="D715" s="4">
        <v>0</v>
      </c>
      <c r="E715" s="4">
        <v>1082359.78</v>
      </c>
      <c r="F715" s="4">
        <v>2044001.47</v>
      </c>
    </row>
    <row r="716" spans="1:6" ht="12.75" customHeight="1" x14ac:dyDescent="0.2">
      <c r="A716" s="3" t="s">
        <v>1423</v>
      </c>
      <c r="B716" s="3" t="s">
        <v>1424</v>
      </c>
      <c r="C716" s="4">
        <v>199391.55</v>
      </c>
      <c r="D716" s="4">
        <v>0</v>
      </c>
      <c r="E716" s="4">
        <v>206489.8</v>
      </c>
      <c r="F716" s="4">
        <v>405881.35</v>
      </c>
    </row>
    <row r="717" spans="1:6" ht="12.75" customHeight="1" x14ac:dyDescent="0.2">
      <c r="A717" s="3" t="s">
        <v>1425</v>
      </c>
      <c r="B717" s="3" t="s">
        <v>1426</v>
      </c>
      <c r="C717" s="4">
        <v>113305.12</v>
      </c>
      <c r="D717" s="4">
        <v>0</v>
      </c>
      <c r="E717" s="4">
        <v>169957.68</v>
      </c>
      <c r="F717" s="4">
        <v>283262.8</v>
      </c>
    </row>
    <row r="718" spans="1:6" ht="12.75" customHeight="1" x14ac:dyDescent="0.2">
      <c r="A718" s="3" t="s">
        <v>1427</v>
      </c>
      <c r="B718" s="3" t="s">
        <v>1428</v>
      </c>
      <c r="C718" s="4">
        <v>177326.76</v>
      </c>
      <c r="D718" s="4">
        <v>0</v>
      </c>
      <c r="E718" s="4">
        <v>177326.76</v>
      </c>
      <c r="F718" s="4">
        <v>354653.52</v>
      </c>
    </row>
    <row r="719" spans="1:6" ht="12.75" customHeight="1" x14ac:dyDescent="0.2">
      <c r="A719" s="3" t="s">
        <v>1429</v>
      </c>
      <c r="B719" s="3" t="s">
        <v>1430</v>
      </c>
      <c r="C719" s="4">
        <v>449862.5</v>
      </c>
      <c r="D719" s="4">
        <v>0</v>
      </c>
      <c r="E719" s="4">
        <v>674793.75</v>
      </c>
      <c r="F719" s="4">
        <v>1124656.25</v>
      </c>
    </row>
    <row r="720" spans="1:6" ht="12.75" customHeight="1" x14ac:dyDescent="0.2">
      <c r="A720" s="3" t="s">
        <v>1431</v>
      </c>
      <c r="B720" s="3" t="s">
        <v>1432</v>
      </c>
      <c r="C720" s="4">
        <v>744530.73</v>
      </c>
      <c r="D720" s="4">
        <v>0</v>
      </c>
      <c r="E720" s="4">
        <v>744530.73</v>
      </c>
      <c r="F720" s="4">
        <v>1489061.46</v>
      </c>
    </row>
    <row r="721" spans="1:6" ht="12.75" customHeight="1" x14ac:dyDescent="0.2">
      <c r="A721" s="3" t="s">
        <v>1433</v>
      </c>
      <c r="B721" s="3" t="s">
        <v>1434</v>
      </c>
      <c r="C721" s="4">
        <v>341407.29</v>
      </c>
      <c r="D721" s="4">
        <v>0</v>
      </c>
      <c r="E721" s="4">
        <v>193576.2</v>
      </c>
      <c r="F721" s="4">
        <v>534983.49</v>
      </c>
    </row>
    <row r="722" spans="1:6" ht="12.75" customHeight="1" x14ac:dyDescent="0.2">
      <c r="A722" s="3" t="s">
        <v>1435</v>
      </c>
      <c r="B722" s="3" t="s">
        <v>1436</v>
      </c>
      <c r="C722" s="4">
        <v>405000</v>
      </c>
      <c r="D722" s="4">
        <v>0</v>
      </c>
      <c r="E722" s="4">
        <v>405000</v>
      </c>
      <c r="F722" s="4">
        <v>810000</v>
      </c>
    </row>
    <row r="723" spans="1:6" ht="12.75" customHeight="1" x14ac:dyDescent="0.2">
      <c r="A723" s="3" t="s">
        <v>1437</v>
      </c>
      <c r="B723" s="3" t="s">
        <v>1438</v>
      </c>
      <c r="C723" s="4">
        <v>89466.63</v>
      </c>
      <c r="D723" s="4">
        <v>0</v>
      </c>
      <c r="E723" s="4">
        <v>89466.63</v>
      </c>
      <c r="F723" s="4">
        <v>178933.26</v>
      </c>
    </row>
    <row r="724" spans="1:6" ht="12.75" customHeight="1" x14ac:dyDescent="0.2">
      <c r="A724" s="3" t="s">
        <v>1439</v>
      </c>
      <c r="B724" s="3" t="s">
        <v>1440</v>
      </c>
      <c r="C724" s="4">
        <v>886715.46</v>
      </c>
      <c r="D724" s="4">
        <v>0</v>
      </c>
      <c r="E724" s="4">
        <v>609590.68000000005</v>
      </c>
      <c r="F724" s="4">
        <v>1496306.14</v>
      </c>
    </row>
    <row r="725" spans="1:6" ht="12.75" customHeight="1" x14ac:dyDescent="0.2">
      <c r="A725" s="3" t="s">
        <v>1441</v>
      </c>
      <c r="B725" s="3" t="s">
        <v>167</v>
      </c>
      <c r="C725" s="4">
        <v>1812543.33</v>
      </c>
      <c r="D725" s="4">
        <v>0</v>
      </c>
      <c r="E725" s="4">
        <v>2042750.65</v>
      </c>
      <c r="F725" s="4">
        <v>3855293.98</v>
      </c>
    </row>
    <row r="726" spans="1:6" ht="12.75" customHeight="1" x14ac:dyDescent="0.2">
      <c r="A726" s="3" t="s">
        <v>1442</v>
      </c>
      <c r="B726" s="3" t="s">
        <v>1443</v>
      </c>
      <c r="C726" s="4">
        <v>678676.28</v>
      </c>
      <c r="D726" s="4">
        <v>0</v>
      </c>
      <c r="E726" s="4">
        <v>583433.11</v>
      </c>
      <c r="F726" s="4">
        <v>1262109.3899999999</v>
      </c>
    </row>
    <row r="727" spans="1:6" ht="12.75" customHeight="1" x14ac:dyDescent="0.2">
      <c r="A727" s="3" t="s">
        <v>1444</v>
      </c>
      <c r="B727" s="3" t="s">
        <v>1445</v>
      </c>
      <c r="C727" s="4">
        <v>160045.48000000001</v>
      </c>
      <c r="D727" s="4">
        <v>0</v>
      </c>
      <c r="E727" s="4">
        <v>150392.5</v>
      </c>
      <c r="F727" s="4">
        <v>310437.98</v>
      </c>
    </row>
    <row r="728" spans="1:6" ht="12.75" customHeight="1" x14ac:dyDescent="0.2">
      <c r="A728" s="3" t="s">
        <v>1446</v>
      </c>
      <c r="B728" s="3" t="s">
        <v>1447</v>
      </c>
      <c r="C728" s="4">
        <v>132889.38</v>
      </c>
      <c r="D728" s="4">
        <v>0</v>
      </c>
      <c r="E728" s="4">
        <v>154222.76999999999</v>
      </c>
      <c r="F728" s="4">
        <v>287112.15000000002</v>
      </c>
    </row>
    <row r="729" spans="1:6" ht="12.75" customHeight="1" x14ac:dyDescent="0.2">
      <c r="A729" s="3" t="s">
        <v>1448</v>
      </c>
      <c r="B729" s="3" t="s">
        <v>1449</v>
      </c>
      <c r="C729" s="4">
        <v>970000</v>
      </c>
      <c r="D729" s="4">
        <v>0</v>
      </c>
      <c r="E729" s="4">
        <v>0</v>
      </c>
      <c r="F729" s="4">
        <v>970000</v>
      </c>
    </row>
    <row r="730" spans="1:6" ht="12.75" customHeight="1" x14ac:dyDescent="0.2">
      <c r="A730" s="3" t="s">
        <v>1450</v>
      </c>
      <c r="B730" s="3" t="s">
        <v>1451</v>
      </c>
      <c r="C730" s="4">
        <v>1917197.08</v>
      </c>
      <c r="D730" s="4">
        <v>0</v>
      </c>
      <c r="E730" s="4">
        <v>2161450.91</v>
      </c>
      <c r="F730" s="4">
        <v>4078647.99</v>
      </c>
    </row>
    <row r="731" spans="1:6" ht="12.75" customHeight="1" x14ac:dyDescent="0.2">
      <c r="A731" s="3" t="s">
        <v>1452</v>
      </c>
      <c r="B731" s="3" t="s">
        <v>1453</v>
      </c>
      <c r="C731" s="4">
        <v>75137.31</v>
      </c>
      <c r="D731" s="4">
        <v>0</v>
      </c>
      <c r="E731" s="4">
        <v>26829.63</v>
      </c>
      <c r="F731" s="4">
        <v>101966.94</v>
      </c>
    </row>
    <row r="732" spans="1:6" ht="12.75" customHeight="1" x14ac:dyDescent="0.2">
      <c r="A732" s="3" t="s">
        <v>1454</v>
      </c>
      <c r="B732" s="3" t="s">
        <v>1455</v>
      </c>
      <c r="C732" s="4">
        <v>230838.25</v>
      </c>
      <c r="D732" s="4">
        <v>0</v>
      </c>
      <c r="E732" s="4">
        <v>208974.58</v>
      </c>
      <c r="F732" s="4">
        <v>439812.83</v>
      </c>
    </row>
    <row r="733" spans="1:6" ht="12.75" customHeight="1" x14ac:dyDescent="0.2">
      <c r="A733" s="3" t="s">
        <v>1456</v>
      </c>
      <c r="B733" s="3" t="s">
        <v>1457</v>
      </c>
      <c r="C733" s="4">
        <v>197209.95</v>
      </c>
      <c r="D733" s="4">
        <v>0</v>
      </c>
      <c r="E733" s="4">
        <v>194811.92</v>
      </c>
      <c r="F733" s="4">
        <v>392021.87</v>
      </c>
    </row>
    <row r="734" spans="1:6" ht="12.75" customHeight="1" x14ac:dyDescent="0.2">
      <c r="A734" s="3" t="s">
        <v>1458</v>
      </c>
      <c r="B734" s="3" t="s">
        <v>1459</v>
      </c>
      <c r="C734" s="4">
        <v>24685344.010000002</v>
      </c>
      <c r="D734" s="4">
        <v>0</v>
      </c>
      <c r="E734" s="4">
        <v>25638985.23</v>
      </c>
      <c r="F734" s="4">
        <v>50324329.240000002</v>
      </c>
    </row>
    <row r="735" spans="1:6" ht="12.75" customHeight="1" x14ac:dyDescent="0.2">
      <c r="A735" s="3" t="s">
        <v>1460</v>
      </c>
      <c r="B735" s="3" t="s">
        <v>1461</v>
      </c>
      <c r="C735" s="4">
        <v>2582561.65</v>
      </c>
      <c r="D735" s="4">
        <v>0</v>
      </c>
      <c r="E735" s="4">
        <v>3200816.11</v>
      </c>
      <c r="F735" s="4">
        <v>5783377.7599999998</v>
      </c>
    </row>
    <row r="736" spans="1:6" ht="12.75" customHeight="1" x14ac:dyDescent="0.2">
      <c r="A736" s="3" t="s">
        <v>1462</v>
      </c>
      <c r="B736" s="3" t="s">
        <v>1463</v>
      </c>
      <c r="C736" s="4">
        <v>572698.68000000005</v>
      </c>
      <c r="D736" s="4">
        <v>0</v>
      </c>
      <c r="E736" s="4">
        <v>1155513.6399999999</v>
      </c>
      <c r="F736" s="4">
        <v>1728212.32</v>
      </c>
    </row>
    <row r="737" spans="1:6" ht="12.75" customHeight="1" x14ac:dyDescent="0.2">
      <c r="A737" s="3" t="s">
        <v>1464</v>
      </c>
      <c r="B737" s="3" t="s">
        <v>1465</v>
      </c>
      <c r="C737" s="4">
        <f>SUM(C738:C738)</f>
        <v>-14264.26</v>
      </c>
      <c r="D737" s="4">
        <f>SUM(D738:D738)</f>
        <v>9199.19</v>
      </c>
      <c r="E737" s="4">
        <f>SUM(E738:E738)</f>
        <v>0</v>
      </c>
      <c r="F737" s="4">
        <f>SUM(F738:F738)</f>
        <v>-23463.45</v>
      </c>
    </row>
    <row r="738" spans="1:6" ht="12.75" customHeight="1" x14ac:dyDescent="0.2">
      <c r="A738" s="3" t="s">
        <v>1466</v>
      </c>
      <c r="B738" s="3" t="s">
        <v>1467</v>
      </c>
      <c r="C738" s="4">
        <v>-14264.26</v>
      </c>
      <c r="D738" s="4">
        <v>9199.19</v>
      </c>
      <c r="E738" s="4">
        <v>0</v>
      </c>
      <c r="F738" s="4">
        <v>-23463.45</v>
      </c>
    </row>
    <row r="739" spans="1:6" ht="12.75" customHeight="1" x14ac:dyDescent="0.2">
      <c r="A739" s="3" t="s">
        <v>1468</v>
      </c>
      <c r="B739" s="3" t="s">
        <v>1469</v>
      </c>
      <c r="C739" s="4">
        <f>SUM(C740:C755)</f>
        <v>831896.01000000013</v>
      </c>
      <c r="D739" s="4">
        <f>SUM(D740:D755)</f>
        <v>7.77</v>
      </c>
      <c r="E739" s="4">
        <f>SUM(E740:E755)</f>
        <v>761023.28999999992</v>
      </c>
      <c r="F739" s="4">
        <f>SUM(F740:F755)</f>
        <v>1592911.5300000003</v>
      </c>
    </row>
    <row r="740" spans="1:6" ht="12.75" customHeight="1" x14ac:dyDescent="0.2">
      <c r="A740" s="3" t="s">
        <v>1470</v>
      </c>
      <c r="B740" s="3" t="s">
        <v>1471</v>
      </c>
      <c r="C740" s="4">
        <v>978.35</v>
      </c>
      <c r="D740" s="4">
        <v>0</v>
      </c>
      <c r="E740" s="4">
        <v>799.35</v>
      </c>
      <c r="F740" s="4">
        <v>1777.7</v>
      </c>
    </row>
    <row r="741" spans="1:6" ht="12.75" customHeight="1" x14ac:dyDescent="0.2">
      <c r="A741" s="3" t="s">
        <v>1472</v>
      </c>
      <c r="B741" s="3" t="s">
        <v>1473</v>
      </c>
      <c r="C741" s="4">
        <v>204.71</v>
      </c>
      <c r="D741" s="4">
        <v>0</v>
      </c>
      <c r="E741" s="4">
        <v>134.05000000000001</v>
      </c>
      <c r="F741" s="4">
        <v>338.76</v>
      </c>
    </row>
    <row r="742" spans="1:6" ht="12.75" customHeight="1" x14ac:dyDescent="0.2">
      <c r="A742" s="3" t="s">
        <v>1474</v>
      </c>
      <c r="B742" s="3" t="s">
        <v>187</v>
      </c>
      <c r="C742" s="4">
        <v>0</v>
      </c>
      <c r="D742" s="4">
        <v>0</v>
      </c>
      <c r="E742" s="4">
        <v>118.8</v>
      </c>
      <c r="F742" s="4">
        <v>118.8</v>
      </c>
    </row>
    <row r="743" spans="1:6" ht="12.75" customHeight="1" x14ac:dyDescent="0.2">
      <c r="A743" s="3" t="s">
        <v>1475</v>
      </c>
      <c r="B743" s="3" t="s">
        <v>189</v>
      </c>
      <c r="C743" s="4">
        <v>48760.4</v>
      </c>
      <c r="D743" s="4">
        <v>0</v>
      </c>
      <c r="E743" s="4">
        <v>2828.89</v>
      </c>
      <c r="F743" s="4">
        <v>51589.29</v>
      </c>
    </row>
    <row r="744" spans="1:6" ht="12.75" customHeight="1" x14ac:dyDescent="0.2">
      <c r="A744" s="3" t="s">
        <v>1476</v>
      </c>
      <c r="B744" s="3" t="s">
        <v>1477</v>
      </c>
      <c r="C744" s="4">
        <v>710261.28</v>
      </c>
      <c r="D744" s="4">
        <v>0</v>
      </c>
      <c r="E744" s="4">
        <v>676303.43</v>
      </c>
      <c r="F744" s="4">
        <v>1386564.71</v>
      </c>
    </row>
    <row r="745" spans="1:6" ht="12.75" customHeight="1" x14ac:dyDescent="0.2">
      <c r="A745" s="3" t="s">
        <v>1478</v>
      </c>
      <c r="B745" s="3" t="s">
        <v>1479</v>
      </c>
      <c r="C745" s="4">
        <v>1459.28</v>
      </c>
      <c r="D745" s="4">
        <v>0</v>
      </c>
      <c r="E745" s="4">
        <v>1517.77</v>
      </c>
      <c r="F745" s="4">
        <v>2977.05</v>
      </c>
    </row>
    <row r="746" spans="1:6" ht="12.75" customHeight="1" x14ac:dyDescent="0.2">
      <c r="A746" s="3" t="s">
        <v>1480</v>
      </c>
      <c r="B746" s="3" t="s">
        <v>1481</v>
      </c>
      <c r="C746" s="4">
        <v>35564.629999999997</v>
      </c>
      <c r="D746" s="4">
        <v>0</v>
      </c>
      <c r="E746" s="4">
        <v>3213.97</v>
      </c>
      <c r="F746" s="4">
        <v>38778.6</v>
      </c>
    </row>
    <row r="747" spans="1:6" ht="12.75" customHeight="1" x14ac:dyDescent="0.2">
      <c r="A747" s="3" t="s">
        <v>1482</v>
      </c>
      <c r="B747" s="3" t="s">
        <v>1483</v>
      </c>
      <c r="C747" s="4">
        <v>30871.93</v>
      </c>
      <c r="D747" s="4">
        <v>0</v>
      </c>
      <c r="E747" s="4">
        <v>63555.33</v>
      </c>
      <c r="F747" s="4">
        <v>94427.26</v>
      </c>
    </row>
    <row r="748" spans="1:6" ht="12.75" customHeight="1" x14ac:dyDescent="0.2">
      <c r="A748" s="3" t="s">
        <v>1484</v>
      </c>
      <c r="B748" s="3" t="s">
        <v>201</v>
      </c>
      <c r="C748" s="4">
        <v>139.38</v>
      </c>
      <c r="D748" s="4">
        <v>0</v>
      </c>
      <c r="E748" s="4">
        <v>6507.99</v>
      </c>
      <c r="F748" s="4">
        <v>6647.37</v>
      </c>
    </row>
    <row r="749" spans="1:6" ht="12.75" customHeight="1" x14ac:dyDescent="0.2">
      <c r="A749" s="3" t="s">
        <v>1485</v>
      </c>
      <c r="B749" s="3" t="s">
        <v>205</v>
      </c>
      <c r="C749" s="4">
        <v>0</v>
      </c>
      <c r="D749" s="4">
        <v>0</v>
      </c>
      <c r="E749" s="4">
        <v>3895.79</v>
      </c>
      <c r="F749" s="4">
        <v>3895.79</v>
      </c>
    </row>
    <row r="750" spans="1:6" ht="12.75" customHeight="1" x14ac:dyDescent="0.2">
      <c r="A750" s="3" t="s">
        <v>1486</v>
      </c>
      <c r="B750" s="3" t="s">
        <v>207</v>
      </c>
      <c r="C750" s="4">
        <v>210.74</v>
      </c>
      <c r="D750" s="4">
        <v>0</v>
      </c>
      <c r="E750" s="4">
        <v>0</v>
      </c>
      <c r="F750" s="4">
        <v>210.74</v>
      </c>
    </row>
    <row r="751" spans="1:6" ht="12.75" customHeight="1" x14ac:dyDescent="0.2">
      <c r="A751" s="3" t="s">
        <v>1487</v>
      </c>
      <c r="B751" s="3" t="s">
        <v>219</v>
      </c>
      <c r="C751" s="4">
        <v>180</v>
      </c>
      <c r="D751" s="4">
        <v>0</v>
      </c>
      <c r="E751" s="4">
        <v>630.96</v>
      </c>
      <c r="F751" s="4">
        <v>810.96</v>
      </c>
    </row>
    <row r="752" spans="1:6" ht="12.75" customHeight="1" x14ac:dyDescent="0.2">
      <c r="A752" s="3" t="s">
        <v>1488</v>
      </c>
      <c r="B752" s="3" t="s">
        <v>217</v>
      </c>
      <c r="C752" s="4">
        <v>0</v>
      </c>
      <c r="D752" s="4">
        <v>0</v>
      </c>
      <c r="E752" s="4">
        <v>507.75</v>
      </c>
      <c r="F752" s="4">
        <v>507.75</v>
      </c>
    </row>
    <row r="753" spans="1:6" ht="12.75" customHeight="1" x14ac:dyDescent="0.2">
      <c r="A753" s="3" t="s">
        <v>1489</v>
      </c>
      <c r="B753" s="3" t="s">
        <v>221</v>
      </c>
      <c r="C753" s="4">
        <v>0</v>
      </c>
      <c r="D753" s="4">
        <v>0</v>
      </c>
      <c r="E753" s="4">
        <v>43.68</v>
      </c>
      <c r="F753" s="4">
        <v>43.68</v>
      </c>
    </row>
    <row r="754" spans="1:6" ht="12.75" customHeight="1" x14ac:dyDescent="0.2">
      <c r="A754" s="3" t="s">
        <v>1490</v>
      </c>
      <c r="B754" s="3" t="s">
        <v>1491</v>
      </c>
      <c r="C754" s="4">
        <v>2895.39</v>
      </c>
      <c r="D754" s="4">
        <v>7.77</v>
      </c>
      <c r="E754" s="4">
        <v>411.45</v>
      </c>
      <c r="F754" s="4">
        <v>3299.07</v>
      </c>
    </row>
    <row r="755" spans="1:6" ht="12.75" customHeight="1" x14ac:dyDescent="0.2">
      <c r="A755" s="3" t="s">
        <v>1492</v>
      </c>
      <c r="B755" s="3" t="s">
        <v>225</v>
      </c>
      <c r="C755" s="4">
        <v>369.92</v>
      </c>
      <c r="D755" s="4">
        <v>0</v>
      </c>
      <c r="E755" s="4">
        <v>554.08000000000004</v>
      </c>
      <c r="F755" s="4">
        <v>924</v>
      </c>
    </row>
    <row r="756" spans="1:6" ht="12.75" customHeight="1" x14ac:dyDescent="0.2">
      <c r="A756" s="3" t="s">
        <v>1493</v>
      </c>
      <c r="B756" s="3" t="s">
        <v>1494</v>
      </c>
      <c r="C756" s="4">
        <f>SUM(C757:C757)</f>
        <v>-1967.85</v>
      </c>
      <c r="D756" s="4">
        <f>SUM(D757:D757)</f>
        <v>4575.0600000000004</v>
      </c>
      <c r="E756" s="4">
        <f>SUM(E757:E757)</f>
        <v>0</v>
      </c>
      <c r="F756" s="4">
        <f>SUM(F757:F757)</f>
        <v>-6542.91</v>
      </c>
    </row>
    <row r="757" spans="1:6" ht="12.75" customHeight="1" x14ac:dyDescent="0.2">
      <c r="A757" s="3" t="s">
        <v>1495</v>
      </c>
      <c r="B757" s="3" t="s">
        <v>1496</v>
      </c>
      <c r="C757" s="4">
        <v>-1967.85</v>
      </c>
      <c r="D757" s="4">
        <v>4575.0600000000004</v>
      </c>
      <c r="E757" s="4">
        <v>0</v>
      </c>
      <c r="F757" s="4">
        <v>-6542.91</v>
      </c>
    </row>
    <row r="758" spans="1:6" ht="12.75" customHeight="1" x14ac:dyDescent="0.2">
      <c r="A758" s="3" t="s">
        <v>1497</v>
      </c>
      <c r="B758" s="3" t="s">
        <v>1498</v>
      </c>
      <c r="C758" s="4">
        <f>C759</f>
        <v>1195460.31</v>
      </c>
      <c r="D758" s="4">
        <f>D759</f>
        <v>162519.69</v>
      </c>
      <c r="E758" s="4">
        <f>E759</f>
        <v>1364980</v>
      </c>
      <c r="F758" s="4">
        <f>F759</f>
        <v>2397920.62</v>
      </c>
    </row>
    <row r="759" spans="1:6" ht="12.75" customHeight="1" x14ac:dyDescent="0.2">
      <c r="A759" s="3" t="s">
        <v>1499</v>
      </c>
      <c r="B759" s="3" t="s">
        <v>1500</v>
      </c>
      <c r="C759" s="4">
        <f>C760+C763</f>
        <v>1195460.31</v>
      </c>
      <c r="D759" s="4">
        <f>D760+D763</f>
        <v>162519.69</v>
      </c>
      <c r="E759" s="4">
        <f>E760+E763</f>
        <v>1364980</v>
      </c>
      <c r="F759" s="4">
        <f>F760+F763</f>
        <v>2397920.62</v>
      </c>
    </row>
    <row r="760" spans="1:6" ht="12.75" customHeight="1" x14ac:dyDescent="0.2">
      <c r="A760" s="3" t="s">
        <v>1501</v>
      </c>
      <c r="B760" s="3" t="s">
        <v>1502</v>
      </c>
      <c r="C760" s="4">
        <f>SUM(C761:C762)</f>
        <v>1357980</v>
      </c>
      <c r="D760" s="4">
        <f>SUM(D761:D762)</f>
        <v>0</v>
      </c>
      <c r="E760" s="4">
        <f>SUM(E761:E762)</f>
        <v>1364980</v>
      </c>
      <c r="F760" s="4">
        <f>SUM(F761:F762)</f>
        <v>2722960</v>
      </c>
    </row>
    <row r="761" spans="1:6" ht="12.75" customHeight="1" x14ac:dyDescent="0.2">
      <c r="A761" s="3" t="s">
        <v>1503</v>
      </c>
      <c r="B761" s="3" t="s">
        <v>1504</v>
      </c>
      <c r="C761" s="4">
        <v>0</v>
      </c>
      <c r="D761" s="4">
        <v>0</v>
      </c>
      <c r="E761" s="4">
        <v>7000</v>
      </c>
      <c r="F761" s="4">
        <v>7000</v>
      </c>
    </row>
    <row r="762" spans="1:6" ht="12.75" customHeight="1" x14ac:dyDescent="0.2">
      <c r="A762" s="3" t="s">
        <v>1505</v>
      </c>
      <c r="B762" s="3" t="s">
        <v>1506</v>
      </c>
      <c r="C762" s="4">
        <v>1357980</v>
      </c>
      <c r="D762" s="4">
        <v>0</v>
      </c>
      <c r="E762" s="4">
        <v>1357980</v>
      </c>
      <c r="F762" s="4">
        <v>2715960</v>
      </c>
    </row>
    <row r="763" spans="1:6" ht="12.75" customHeight="1" x14ac:dyDescent="0.2">
      <c r="A763" s="3" t="s">
        <v>1507</v>
      </c>
      <c r="B763" s="3" t="s">
        <v>1508</v>
      </c>
      <c r="C763" s="4">
        <f>SUM(C764:C764)</f>
        <v>-162519.69</v>
      </c>
      <c r="D763" s="4">
        <f>SUM(D764:D764)</f>
        <v>162519.69</v>
      </c>
      <c r="E763" s="4">
        <f>SUM(E764:E764)</f>
        <v>0</v>
      </c>
      <c r="F763" s="4">
        <f>SUM(F764:F764)</f>
        <v>-325039.38</v>
      </c>
    </row>
    <row r="764" spans="1:6" ht="12.75" customHeight="1" x14ac:dyDescent="0.2">
      <c r="A764" s="3" t="s">
        <v>1509</v>
      </c>
      <c r="B764" s="3" t="s">
        <v>1508</v>
      </c>
      <c r="C764" s="4">
        <v>-162519.69</v>
      </c>
      <c r="D764" s="4">
        <v>162519.69</v>
      </c>
      <c r="E764" s="4">
        <v>0</v>
      </c>
      <c r="F764" s="4">
        <v>-325039.38</v>
      </c>
    </row>
    <row r="765" spans="1:6" ht="12.75" customHeight="1" x14ac:dyDescent="0.2">
      <c r="A765" s="3" t="s">
        <v>1510</v>
      </c>
      <c r="B765" s="3" t="s">
        <v>1511</v>
      </c>
      <c r="C765" s="4">
        <f t="shared" ref="C765:F766" si="0">C766</f>
        <v>21149.29</v>
      </c>
      <c r="D765" s="4">
        <f t="shared" si="0"/>
        <v>662545.74</v>
      </c>
      <c r="E765" s="4">
        <f t="shared" si="0"/>
        <v>698235.34</v>
      </c>
      <c r="F765" s="4">
        <f t="shared" si="0"/>
        <v>56838.89</v>
      </c>
    </row>
    <row r="766" spans="1:6" ht="12.75" customHeight="1" x14ac:dyDescent="0.2">
      <c r="A766" s="3" t="s">
        <v>1512</v>
      </c>
      <c r="B766" s="3" t="s">
        <v>1511</v>
      </c>
      <c r="C766" s="4">
        <f t="shared" si="0"/>
        <v>21149.29</v>
      </c>
      <c r="D766" s="4">
        <f t="shared" si="0"/>
        <v>662545.74</v>
      </c>
      <c r="E766" s="4">
        <f t="shared" si="0"/>
        <v>698235.34</v>
      </c>
      <c r="F766" s="4">
        <f t="shared" si="0"/>
        <v>56838.89</v>
      </c>
    </row>
    <row r="767" spans="1:6" ht="12.75" customHeight="1" x14ac:dyDescent="0.2">
      <c r="A767" s="3" t="s">
        <v>1513</v>
      </c>
      <c r="B767" s="3" t="s">
        <v>1514</v>
      </c>
      <c r="C767" s="4">
        <f>SUM(C768:C770)</f>
        <v>21149.29</v>
      </c>
      <c r="D767" s="4">
        <f>SUM(D768:D770)</f>
        <v>662545.74</v>
      </c>
      <c r="E767" s="4">
        <f>SUM(E768:E770)</f>
        <v>698235.34</v>
      </c>
      <c r="F767" s="4">
        <f>SUM(F768:F770)</f>
        <v>56838.89</v>
      </c>
    </row>
    <row r="768" spans="1:6" ht="12.75" customHeight="1" x14ac:dyDescent="0.2">
      <c r="A768" s="3" t="s">
        <v>1515</v>
      </c>
      <c r="B768" s="3" t="s">
        <v>1516</v>
      </c>
      <c r="C768" s="4">
        <v>149</v>
      </c>
      <c r="D768" s="4">
        <v>0</v>
      </c>
      <c r="E768" s="4">
        <v>862.37</v>
      </c>
      <c r="F768" s="4">
        <v>1011.37</v>
      </c>
    </row>
    <row r="769" spans="1:6" ht="12.75" customHeight="1" x14ac:dyDescent="0.2">
      <c r="A769" s="3" t="s">
        <v>1517</v>
      </c>
      <c r="B769" s="3" t="s">
        <v>1518</v>
      </c>
      <c r="C769" s="4">
        <v>21000.29</v>
      </c>
      <c r="D769" s="4">
        <v>0</v>
      </c>
      <c r="E769" s="4">
        <v>34827.230000000003</v>
      </c>
      <c r="F769" s="4">
        <v>55827.519999999997</v>
      </c>
    </row>
    <row r="770" spans="1:6" ht="12.75" customHeight="1" x14ac:dyDescent="0.2">
      <c r="A770" s="3" t="s">
        <v>1519</v>
      </c>
      <c r="B770" s="3" t="s">
        <v>1520</v>
      </c>
      <c r="C770" s="4">
        <v>0</v>
      </c>
      <c r="D770" s="4">
        <v>662545.74</v>
      </c>
      <c r="E770" s="4">
        <v>662545.74</v>
      </c>
      <c r="F770" s="4">
        <v>0</v>
      </c>
    </row>
    <row r="771" spans="1:6" ht="12.75" customHeight="1" x14ac:dyDescent="0.2">
      <c r="A771" s="3" t="s">
        <v>1521</v>
      </c>
      <c r="B771" s="3" t="s">
        <v>1522</v>
      </c>
      <c r="C771" s="4">
        <f t="shared" ref="C771:F772" si="1">C772</f>
        <v>35198.020000000004</v>
      </c>
      <c r="D771" s="4">
        <f t="shared" si="1"/>
        <v>0</v>
      </c>
      <c r="E771" s="4">
        <f t="shared" si="1"/>
        <v>17050.150000000001</v>
      </c>
      <c r="F771" s="4">
        <f t="shared" si="1"/>
        <v>52248.17</v>
      </c>
    </row>
    <row r="772" spans="1:6" ht="12.75" customHeight="1" x14ac:dyDescent="0.2">
      <c r="A772" s="3" t="s">
        <v>1523</v>
      </c>
      <c r="B772" s="3" t="s">
        <v>1522</v>
      </c>
      <c r="C772" s="4">
        <f t="shared" si="1"/>
        <v>35198.020000000004</v>
      </c>
      <c r="D772" s="4">
        <f t="shared" si="1"/>
        <v>0</v>
      </c>
      <c r="E772" s="4">
        <f t="shared" si="1"/>
        <v>17050.150000000001</v>
      </c>
      <c r="F772" s="4">
        <f t="shared" si="1"/>
        <v>52248.17</v>
      </c>
    </row>
    <row r="773" spans="1:6" ht="12.75" customHeight="1" x14ac:dyDescent="0.2">
      <c r="A773" s="3" t="s">
        <v>1524</v>
      </c>
      <c r="B773" s="3" t="s">
        <v>1525</v>
      </c>
      <c r="C773" s="4">
        <f>SUM(C774:C775)</f>
        <v>35198.020000000004</v>
      </c>
      <c r="D773" s="4">
        <f>SUM(D774:D775)</f>
        <v>0</v>
      </c>
      <c r="E773" s="4">
        <f>SUM(E774:E775)</f>
        <v>17050.150000000001</v>
      </c>
      <c r="F773" s="4">
        <f>SUM(F774:F775)</f>
        <v>52248.17</v>
      </c>
    </row>
    <row r="774" spans="1:6" ht="12.75" customHeight="1" x14ac:dyDescent="0.2">
      <c r="A774" s="3" t="s">
        <v>1526</v>
      </c>
      <c r="B774" s="3" t="s">
        <v>1527</v>
      </c>
      <c r="C774" s="4">
        <v>3000</v>
      </c>
      <c r="D774" s="4">
        <v>0</v>
      </c>
      <c r="E774" s="4">
        <v>0</v>
      </c>
      <c r="F774" s="4">
        <v>3000</v>
      </c>
    </row>
    <row r="775" spans="1:6" ht="12.75" customHeight="1" x14ac:dyDescent="0.2">
      <c r="A775" s="3" t="s">
        <v>1528</v>
      </c>
      <c r="B775" s="3" t="s">
        <v>1529</v>
      </c>
      <c r="C775" s="4">
        <v>32198.02</v>
      </c>
      <c r="D775" s="4">
        <v>0</v>
      </c>
      <c r="E775" s="4">
        <v>17050.150000000001</v>
      </c>
      <c r="F775" s="4">
        <v>49248.17</v>
      </c>
    </row>
    <row r="776" spans="1:6" ht="12.75" customHeight="1" x14ac:dyDescent="0.2">
      <c r="A776" s="3" t="s">
        <v>1530</v>
      </c>
      <c r="B776" s="3" t="s">
        <v>1531</v>
      </c>
      <c r="C776" s="4">
        <f t="shared" ref="C776:F777" si="2">C777</f>
        <v>0</v>
      </c>
      <c r="D776" s="4">
        <f t="shared" si="2"/>
        <v>0</v>
      </c>
      <c r="E776" s="4">
        <f t="shared" si="2"/>
        <v>3121.52</v>
      </c>
      <c r="F776" s="4">
        <f t="shared" si="2"/>
        <v>3121.52</v>
      </c>
    </row>
    <row r="777" spans="1:6" ht="12.75" customHeight="1" x14ac:dyDescent="0.2">
      <c r="A777" s="3" t="s">
        <v>1532</v>
      </c>
      <c r="B777" s="3" t="s">
        <v>1533</v>
      </c>
      <c r="C777" s="4">
        <f t="shared" si="2"/>
        <v>0</v>
      </c>
      <c r="D777" s="4">
        <f t="shared" si="2"/>
        <v>0</v>
      </c>
      <c r="E777" s="4">
        <f t="shared" si="2"/>
        <v>3121.52</v>
      </c>
      <c r="F777" s="4">
        <f t="shared" si="2"/>
        <v>3121.52</v>
      </c>
    </row>
    <row r="778" spans="1:6" ht="12.75" customHeight="1" x14ac:dyDescent="0.2">
      <c r="A778" s="3" t="s">
        <v>1534</v>
      </c>
      <c r="B778" s="3" t="s">
        <v>1535</v>
      </c>
      <c r="C778" s="4">
        <f>SUM(C779:C780)</f>
        <v>0</v>
      </c>
      <c r="D778" s="4">
        <f>SUM(D779:D780)</f>
        <v>0</v>
      </c>
      <c r="E778" s="4">
        <f>SUM(E779:E780)</f>
        <v>3121.52</v>
      </c>
      <c r="F778" s="4">
        <f>SUM(F779:F780)</f>
        <v>3121.52</v>
      </c>
    </row>
    <row r="779" spans="1:6" ht="12.75" customHeight="1" x14ac:dyDescent="0.2">
      <c r="A779" s="3" t="s">
        <v>1536</v>
      </c>
      <c r="B779" s="3" t="s">
        <v>1537</v>
      </c>
      <c r="C779" s="4">
        <v>0</v>
      </c>
      <c r="D779" s="4">
        <v>0</v>
      </c>
      <c r="E779" s="4">
        <v>2805.68</v>
      </c>
      <c r="F779" s="4">
        <v>2805.68</v>
      </c>
    </row>
    <row r="780" spans="1:6" ht="12.75" customHeight="1" x14ac:dyDescent="0.2">
      <c r="A780" s="3" t="s">
        <v>1538</v>
      </c>
      <c r="B780" s="3" t="s">
        <v>1539</v>
      </c>
      <c r="C780" s="4">
        <v>0</v>
      </c>
      <c r="D780" s="4">
        <v>0</v>
      </c>
      <c r="E780" s="4">
        <v>315.83999999999997</v>
      </c>
      <c r="F780" s="4">
        <v>315.83999999999997</v>
      </c>
    </row>
    <row r="781" spans="1:6" ht="12.75" customHeight="1" x14ac:dyDescent="0.2">
      <c r="A781" s="3" t="s">
        <v>1540</v>
      </c>
      <c r="B781" s="3" t="s">
        <v>1541</v>
      </c>
      <c r="C781" s="4">
        <f>C782+C947</f>
        <v>42593432.340000004</v>
      </c>
      <c r="D781" s="4">
        <f>D782+D947</f>
        <v>46732279.420000002</v>
      </c>
      <c r="E781" s="4">
        <f>E782+E947</f>
        <v>1679298.6200000003</v>
      </c>
      <c r="F781" s="4">
        <f>F782+F947</f>
        <v>87646413.140000001</v>
      </c>
    </row>
    <row r="782" spans="1:6" ht="12.75" customHeight="1" x14ac:dyDescent="0.2">
      <c r="A782" s="3" t="s">
        <v>1542</v>
      </c>
      <c r="B782" s="3" t="s">
        <v>1543</v>
      </c>
      <c r="C782" s="4">
        <f>C783+C944</f>
        <v>42543507.520000003</v>
      </c>
      <c r="D782" s="4">
        <f>D783+D944</f>
        <v>46562381.840000004</v>
      </c>
      <c r="E782" s="4">
        <f>E783+E944</f>
        <v>1579596.3800000004</v>
      </c>
      <c r="F782" s="4">
        <f>F783+F944</f>
        <v>87526292.980000004</v>
      </c>
    </row>
    <row r="783" spans="1:6" ht="12.75" customHeight="1" x14ac:dyDescent="0.2">
      <c r="A783" s="3" t="s">
        <v>1544</v>
      </c>
      <c r="B783" s="3" t="s">
        <v>1545</v>
      </c>
      <c r="C783" s="4">
        <f>C784+C813+C815+C820+C843+C882+C894+C900+C942</f>
        <v>43257380.510000005</v>
      </c>
      <c r="D783" s="4">
        <f>D784+D813+D815+D820+D843+D882+D894+D900+D942</f>
        <v>46562381.840000004</v>
      </c>
      <c r="E783" s="4">
        <f>E784+E813+E815+E820+E843+E882+E894+E900+E942</f>
        <v>1579596.3800000004</v>
      </c>
      <c r="F783" s="4">
        <f>F784+F813+F815+F820+F843+F882+F894+F900+F942</f>
        <v>88240165.969999999</v>
      </c>
    </row>
    <row r="784" spans="1:6" ht="12.75" customHeight="1" x14ac:dyDescent="0.2">
      <c r="A784" s="3" t="s">
        <v>1546</v>
      </c>
      <c r="B784" s="3" t="s">
        <v>1547</v>
      </c>
      <c r="C784" s="4">
        <f>SUM(C785:C812)</f>
        <v>15097949.779999999</v>
      </c>
      <c r="D784" s="4">
        <f>SUM(D785:D812)</f>
        <v>15598491.550000003</v>
      </c>
      <c r="E784" s="4">
        <f>SUM(E785:E812)</f>
        <v>391971</v>
      </c>
      <c r="F784" s="4">
        <f>SUM(F785:F812)</f>
        <v>30304470.329999994</v>
      </c>
    </row>
    <row r="785" spans="1:6" ht="12.75" customHeight="1" x14ac:dyDescent="0.2">
      <c r="A785" s="3" t="s">
        <v>1548</v>
      </c>
      <c r="B785" s="3" t="s">
        <v>1549</v>
      </c>
      <c r="C785" s="4">
        <v>10874904.25</v>
      </c>
      <c r="D785" s="4">
        <v>11098857.800000001</v>
      </c>
      <c r="E785" s="4">
        <v>261423.88</v>
      </c>
      <c r="F785" s="4">
        <v>21712338.170000002</v>
      </c>
    </row>
    <row r="786" spans="1:6" ht="12.75" customHeight="1" x14ac:dyDescent="0.2">
      <c r="A786" s="3" t="s">
        <v>1550</v>
      </c>
      <c r="B786" s="3" t="s">
        <v>1551</v>
      </c>
      <c r="C786" s="4">
        <v>191665.74</v>
      </c>
      <c r="D786" s="4">
        <v>225823.58</v>
      </c>
      <c r="E786" s="4">
        <v>13555.13</v>
      </c>
      <c r="F786" s="4">
        <v>403934.19</v>
      </c>
    </row>
    <row r="787" spans="1:6" ht="12.75" customHeight="1" x14ac:dyDescent="0.2">
      <c r="A787" s="3" t="s">
        <v>1552</v>
      </c>
      <c r="B787" s="3" t="s">
        <v>1553</v>
      </c>
      <c r="C787" s="4">
        <v>59981.31</v>
      </c>
      <c r="D787" s="4">
        <v>73529.33</v>
      </c>
      <c r="E787" s="4">
        <v>0</v>
      </c>
      <c r="F787" s="4">
        <v>133510.64000000001</v>
      </c>
    </row>
    <row r="788" spans="1:6" ht="12.75" customHeight="1" x14ac:dyDescent="0.2">
      <c r="A788" s="3" t="s">
        <v>1554</v>
      </c>
      <c r="B788" s="3" t="s">
        <v>1555</v>
      </c>
      <c r="C788" s="4">
        <v>861809.09</v>
      </c>
      <c r="D788" s="4">
        <v>901335.22</v>
      </c>
      <c r="E788" s="4">
        <v>0</v>
      </c>
      <c r="F788" s="4">
        <v>1763144.31</v>
      </c>
    </row>
    <row r="789" spans="1:6" ht="12.75" customHeight="1" x14ac:dyDescent="0.2">
      <c r="A789" s="3" t="s">
        <v>1556</v>
      </c>
      <c r="B789" s="3" t="s">
        <v>1557</v>
      </c>
      <c r="C789" s="4">
        <v>1617203.72</v>
      </c>
      <c r="D789" s="4">
        <v>1661819.3</v>
      </c>
      <c r="E789" s="4">
        <v>0</v>
      </c>
      <c r="F789" s="4">
        <v>3279023.02</v>
      </c>
    </row>
    <row r="790" spans="1:6" ht="12.75" customHeight="1" x14ac:dyDescent="0.2">
      <c r="A790" s="3" t="s">
        <v>1558</v>
      </c>
      <c r="B790" s="3" t="s">
        <v>1559</v>
      </c>
      <c r="C790" s="4">
        <v>230282.46</v>
      </c>
      <c r="D790" s="4">
        <v>237790.37</v>
      </c>
      <c r="E790" s="4">
        <v>0</v>
      </c>
      <c r="F790" s="4">
        <v>468072.83</v>
      </c>
    </row>
    <row r="791" spans="1:6" ht="12.75" customHeight="1" x14ac:dyDescent="0.2">
      <c r="A791" s="3" t="s">
        <v>1560</v>
      </c>
      <c r="B791" s="3" t="s">
        <v>1561</v>
      </c>
      <c r="C791" s="4">
        <v>1985.32</v>
      </c>
      <c r="D791" s="4">
        <v>1977.56</v>
      </c>
      <c r="E791" s="4">
        <v>0</v>
      </c>
      <c r="F791" s="4">
        <v>3962.88</v>
      </c>
    </row>
    <row r="792" spans="1:6" ht="12.75" customHeight="1" x14ac:dyDescent="0.2">
      <c r="A792" s="3" t="s">
        <v>1562</v>
      </c>
      <c r="B792" s="3" t="s">
        <v>1563</v>
      </c>
      <c r="C792" s="4">
        <v>357880.01</v>
      </c>
      <c r="D792" s="4">
        <v>363589.65</v>
      </c>
      <c r="E792" s="4">
        <v>0</v>
      </c>
      <c r="F792" s="4">
        <v>721469.66</v>
      </c>
    </row>
    <row r="793" spans="1:6" ht="12.75" customHeight="1" x14ac:dyDescent="0.2">
      <c r="A793" s="3" t="s">
        <v>1564</v>
      </c>
      <c r="B793" s="3" t="s">
        <v>1565</v>
      </c>
      <c r="C793" s="4">
        <v>5374.05</v>
      </c>
      <c r="D793" s="4">
        <v>15309.57</v>
      </c>
      <c r="E793" s="4">
        <v>0</v>
      </c>
      <c r="F793" s="4">
        <v>20683.62</v>
      </c>
    </row>
    <row r="794" spans="1:6" ht="12.75" customHeight="1" x14ac:dyDescent="0.2">
      <c r="A794" s="3" t="s">
        <v>1566</v>
      </c>
      <c r="B794" s="3" t="s">
        <v>1567</v>
      </c>
      <c r="C794" s="4">
        <v>214070.51</v>
      </c>
      <c r="D794" s="4">
        <v>213737.25</v>
      </c>
      <c r="E794" s="4">
        <v>0</v>
      </c>
      <c r="F794" s="4">
        <v>427807.76</v>
      </c>
    </row>
    <row r="795" spans="1:6" ht="12.75" customHeight="1" x14ac:dyDescent="0.2">
      <c r="A795" s="3" t="s">
        <v>1568</v>
      </c>
      <c r="B795" s="3" t="s">
        <v>1569</v>
      </c>
      <c r="C795" s="4">
        <v>215720.2</v>
      </c>
      <c r="D795" s="4">
        <v>331208.68</v>
      </c>
      <c r="E795" s="4">
        <v>116971.99</v>
      </c>
      <c r="F795" s="4">
        <v>429956.89</v>
      </c>
    </row>
    <row r="796" spans="1:6" ht="12.75" customHeight="1" x14ac:dyDescent="0.2">
      <c r="A796" s="3" t="s">
        <v>1570</v>
      </c>
      <c r="B796" s="3" t="s">
        <v>1571</v>
      </c>
      <c r="C796" s="4">
        <v>28575.4</v>
      </c>
      <c r="D796" s="4">
        <v>28264.66</v>
      </c>
      <c r="E796" s="4">
        <v>0</v>
      </c>
      <c r="F796" s="4">
        <v>56840.06</v>
      </c>
    </row>
    <row r="797" spans="1:6" ht="12.75" customHeight="1" x14ac:dyDescent="0.2">
      <c r="A797" s="3" t="s">
        <v>1572</v>
      </c>
      <c r="B797" s="3" t="s">
        <v>1235</v>
      </c>
      <c r="C797" s="4">
        <v>150685.03</v>
      </c>
      <c r="D797" s="4">
        <v>152277.9</v>
      </c>
      <c r="E797" s="4">
        <v>20</v>
      </c>
      <c r="F797" s="4">
        <v>302942.93</v>
      </c>
    </row>
    <row r="798" spans="1:6" ht="12.75" customHeight="1" x14ac:dyDescent="0.2">
      <c r="A798" s="3" t="s">
        <v>1573</v>
      </c>
      <c r="B798" s="3" t="s">
        <v>1574</v>
      </c>
      <c r="C798" s="4">
        <v>16457.27</v>
      </c>
      <c r="D798" s="4">
        <v>16563.46</v>
      </c>
      <c r="E798" s="4">
        <v>0</v>
      </c>
      <c r="F798" s="4">
        <v>33020.730000000003</v>
      </c>
    </row>
    <row r="799" spans="1:6" ht="12.75" customHeight="1" x14ac:dyDescent="0.2">
      <c r="A799" s="3" t="s">
        <v>1575</v>
      </c>
      <c r="B799" s="3" t="s">
        <v>1576</v>
      </c>
      <c r="C799" s="4">
        <v>6011.6</v>
      </c>
      <c r="D799" s="4">
        <v>929.98</v>
      </c>
      <c r="E799" s="4">
        <v>0</v>
      </c>
      <c r="F799" s="4">
        <v>6941.58</v>
      </c>
    </row>
    <row r="800" spans="1:6" ht="12.75" customHeight="1" x14ac:dyDescent="0.2">
      <c r="A800" s="3" t="s">
        <v>1577</v>
      </c>
      <c r="B800" s="3" t="s">
        <v>1578</v>
      </c>
      <c r="C800" s="4">
        <v>23784.44</v>
      </c>
      <c r="D800" s="4">
        <v>24421.59</v>
      </c>
      <c r="E800" s="4">
        <v>0</v>
      </c>
      <c r="F800" s="4">
        <v>48206.03</v>
      </c>
    </row>
    <row r="801" spans="1:6" ht="12.75" customHeight="1" x14ac:dyDescent="0.2">
      <c r="A801" s="3" t="s">
        <v>1579</v>
      </c>
      <c r="B801" s="3" t="s">
        <v>1580</v>
      </c>
      <c r="C801" s="4">
        <v>530</v>
      </c>
      <c r="D801" s="4">
        <v>0</v>
      </c>
      <c r="E801" s="4">
        <v>0</v>
      </c>
      <c r="F801" s="4">
        <v>530</v>
      </c>
    </row>
    <row r="802" spans="1:6" ht="12.75" customHeight="1" x14ac:dyDescent="0.2">
      <c r="A802" s="3" t="s">
        <v>1581</v>
      </c>
      <c r="B802" s="3" t="s">
        <v>1582</v>
      </c>
      <c r="C802" s="4">
        <v>12528.2</v>
      </c>
      <c r="D802" s="4">
        <v>13483.92</v>
      </c>
      <c r="E802" s="4">
        <v>0</v>
      </c>
      <c r="F802" s="4">
        <v>26012.12</v>
      </c>
    </row>
    <row r="803" spans="1:6" ht="12.75" customHeight="1" x14ac:dyDescent="0.2">
      <c r="A803" s="3" t="s">
        <v>1583</v>
      </c>
      <c r="B803" s="3" t="s">
        <v>1584</v>
      </c>
      <c r="C803" s="4">
        <v>18687.29</v>
      </c>
      <c r="D803" s="4">
        <v>19218.23</v>
      </c>
      <c r="E803" s="4">
        <v>0</v>
      </c>
      <c r="F803" s="4">
        <v>37905.519999999997</v>
      </c>
    </row>
    <row r="804" spans="1:6" ht="12.75" customHeight="1" x14ac:dyDescent="0.2">
      <c r="A804" s="3" t="s">
        <v>1585</v>
      </c>
      <c r="B804" s="3" t="s">
        <v>1586</v>
      </c>
      <c r="C804" s="4">
        <v>1620.48</v>
      </c>
      <c r="D804" s="4">
        <v>2786.04</v>
      </c>
      <c r="E804" s="4">
        <v>0</v>
      </c>
      <c r="F804" s="4">
        <v>4406.5200000000004</v>
      </c>
    </row>
    <row r="805" spans="1:6" ht="12.75" customHeight="1" x14ac:dyDescent="0.2">
      <c r="A805" s="3" t="s">
        <v>1587</v>
      </c>
      <c r="B805" s="3" t="s">
        <v>1588</v>
      </c>
      <c r="C805" s="4">
        <v>54367.45</v>
      </c>
      <c r="D805" s="4">
        <v>55854.13</v>
      </c>
      <c r="E805" s="4">
        <v>0</v>
      </c>
      <c r="F805" s="4">
        <v>110221.58</v>
      </c>
    </row>
    <row r="806" spans="1:6" ht="12.75" customHeight="1" x14ac:dyDescent="0.2">
      <c r="A806" s="3" t="s">
        <v>1589</v>
      </c>
      <c r="B806" s="3" t="s">
        <v>1590</v>
      </c>
      <c r="C806" s="4">
        <v>49801.24</v>
      </c>
      <c r="D806" s="4">
        <v>50332.19</v>
      </c>
      <c r="E806" s="4">
        <v>0</v>
      </c>
      <c r="F806" s="4">
        <v>100133.43</v>
      </c>
    </row>
    <row r="807" spans="1:6" ht="12.75" customHeight="1" x14ac:dyDescent="0.2">
      <c r="A807" s="3" t="s">
        <v>1591</v>
      </c>
      <c r="B807" s="3" t="s">
        <v>1592</v>
      </c>
      <c r="C807" s="4">
        <v>50226.01</v>
      </c>
      <c r="D807" s="4">
        <v>51075.53</v>
      </c>
      <c r="E807" s="4">
        <v>0</v>
      </c>
      <c r="F807" s="4">
        <v>101301.54</v>
      </c>
    </row>
    <row r="808" spans="1:6" ht="12.75" customHeight="1" x14ac:dyDescent="0.2">
      <c r="A808" s="3" t="s">
        <v>1593</v>
      </c>
      <c r="B808" s="3" t="s">
        <v>1594</v>
      </c>
      <c r="C808" s="4">
        <v>48951.71</v>
      </c>
      <c r="D808" s="4">
        <v>49270.28</v>
      </c>
      <c r="E808" s="4">
        <v>0</v>
      </c>
      <c r="F808" s="4">
        <v>98221.99</v>
      </c>
    </row>
    <row r="809" spans="1:6" ht="12.75" customHeight="1" x14ac:dyDescent="0.2">
      <c r="A809" s="3" t="s">
        <v>1595</v>
      </c>
      <c r="B809" s="3" t="s">
        <v>1596</v>
      </c>
      <c r="C809" s="4">
        <v>0</v>
      </c>
      <c r="D809" s="4">
        <v>7535.33</v>
      </c>
      <c r="E809" s="4">
        <v>0</v>
      </c>
      <c r="F809" s="4">
        <v>7535.33</v>
      </c>
    </row>
    <row r="810" spans="1:6" ht="12.75" customHeight="1" x14ac:dyDescent="0.2">
      <c r="A810" s="3" t="s">
        <v>1597</v>
      </c>
      <c r="B810" s="3" t="s">
        <v>1598</v>
      </c>
      <c r="C810" s="4">
        <v>1947</v>
      </c>
      <c r="D810" s="4">
        <v>1400</v>
      </c>
      <c r="E810" s="4">
        <v>0</v>
      </c>
      <c r="F810" s="4">
        <v>3347</v>
      </c>
    </row>
    <row r="811" spans="1:6" ht="12.75" customHeight="1" x14ac:dyDescent="0.2">
      <c r="A811" s="3" t="s">
        <v>1599</v>
      </c>
      <c r="B811" s="3" t="s">
        <v>1600</v>
      </c>
      <c r="C811" s="4">
        <v>1300</v>
      </c>
      <c r="D811" s="4">
        <v>0</v>
      </c>
      <c r="E811" s="4">
        <v>0</v>
      </c>
      <c r="F811" s="4">
        <v>1300</v>
      </c>
    </row>
    <row r="812" spans="1:6" ht="12.75" customHeight="1" x14ac:dyDescent="0.2">
      <c r="A812" s="3" t="s">
        <v>1601</v>
      </c>
      <c r="B812" s="3" t="s">
        <v>1602</v>
      </c>
      <c r="C812" s="4">
        <v>1600</v>
      </c>
      <c r="D812" s="4">
        <v>100</v>
      </c>
      <c r="E812" s="4">
        <v>0</v>
      </c>
      <c r="F812" s="4">
        <v>1700</v>
      </c>
    </row>
    <row r="813" spans="1:6" ht="12.75" customHeight="1" x14ac:dyDescent="0.2">
      <c r="A813" s="3" t="s">
        <v>1603</v>
      </c>
      <c r="B813" s="3" t="s">
        <v>1604</v>
      </c>
      <c r="C813" s="4">
        <f>SUM(C814:C814)</f>
        <v>1246363</v>
      </c>
      <c r="D813" s="4">
        <f>SUM(D814:D814)</f>
        <v>1240171.53</v>
      </c>
      <c r="E813" s="4">
        <f>SUM(E814:E814)</f>
        <v>0</v>
      </c>
      <c r="F813" s="4">
        <f>SUM(F814:F814)</f>
        <v>2486534.5299999998</v>
      </c>
    </row>
    <row r="814" spans="1:6" ht="12.75" customHeight="1" x14ac:dyDescent="0.2">
      <c r="A814" s="3" t="s">
        <v>1605</v>
      </c>
      <c r="B814" s="3" t="s">
        <v>1606</v>
      </c>
      <c r="C814" s="4">
        <v>1246363</v>
      </c>
      <c r="D814" s="4">
        <v>1240171.53</v>
      </c>
      <c r="E814" s="4">
        <v>0</v>
      </c>
      <c r="F814" s="4">
        <v>2486534.5299999998</v>
      </c>
    </row>
    <row r="815" spans="1:6" ht="12.75" customHeight="1" x14ac:dyDescent="0.2">
      <c r="A815" s="3" t="s">
        <v>1607</v>
      </c>
      <c r="B815" s="3" t="s">
        <v>1301</v>
      </c>
      <c r="C815" s="4">
        <f>SUM(C816:C819)</f>
        <v>2405030.7500000005</v>
      </c>
      <c r="D815" s="4">
        <f>SUM(D816:D819)</f>
        <v>3043517.24</v>
      </c>
      <c r="E815" s="4">
        <f>SUM(E816:E819)</f>
        <v>27.95</v>
      </c>
      <c r="F815" s="4">
        <f>SUM(F816:F819)</f>
        <v>5448520.040000001</v>
      </c>
    </row>
    <row r="816" spans="1:6" ht="12.75" customHeight="1" x14ac:dyDescent="0.2">
      <c r="A816" s="3" t="s">
        <v>1608</v>
      </c>
      <c r="B816" s="3" t="s">
        <v>1609</v>
      </c>
      <c r="C816" s="4">
        <v>1094007.04</v>
      </c>
      <c r="D816" s="4">
        <v>1602824.61</v>
      </c>
      <c r="E816" s="4">
        <v>0</v>
      </c>
      <c r="F816" s="4">
        <v>2696831.65</v>
      </c>
    </row>
    <row r="817" spans="1:6" ht="12.75" customHeight="1" x14ac:dyDescent="0.2">
      <c r="A817" s="3" t="s">
        <v>1610</v>
      </c>
      <c r="B817" s="3" t="s">
        <v>1611</v>
      </c>
      <c r="C817" s="4">
        <v>1189990.8700000001</v>
      </c>
      <c r="D817" s="4">
        <v>1215885</v>
      </c>
      <c r="E817" s="4">
        <v>25.88</v>
      </c>
      <c r="F817" s="4">
        <v>2405849.9900000002</v>
      </c>
    </row>
    <row r="818" spans="1:6" ht="12.75" customHeight="1" x14ac:dyDescent="0.2">
      <c r="A818" s="3" t="s">
        <v>1612</v>
      </c>
      <c r="B818" s="3" t="s">
        <v>1613</v>
      </c>
      <c r="C818" s="4">
        <v>25977.68</v>
      </c>
      <c r="D818" s="4">
        <v>127740.73</v>
      </c>
      <c r="E818" s="4">
        <v>0</v>
      </c>
      <c r="F818" s="4">
        <v>153718.41</v>
      </c>
    </row>
    <row r="819" spans="1:6" ht="12.75" customHeight="1" x14ac:dyDescent="0.2">
      <c r="A819" s="3" t="s">
        <v>1614</v>
      </c>
      <c r="B819" s="3" t="s">
        <v>1615</v>
      </c>
      <c r="C819" s="4">
        <v>95055.16</v>
      </c>
      <c r="D819" s="4">
        <v>97066.9</v>
      </c>
      <c r="E819" s="4">
        <v>2.0699999999999998</v>
      </c>
      <c r="F819" s="4">
        <v>192119.99</v>
      </c>
    </row>
    <row r="820" spans="1:6" ht="12.75" customHeight="1" x14ac:dyDescent="0.2">
      <c r="A820" s="3" t="s">
        <v>1616</v>
      </c>
      <c r="B820" s="3" t="s">
        <v>1617</v>
      </c>
      <c r="C820" s="4">
        <f>SUM(C821:C842)</f>
        <v>16517662.370000001</v>
      </c>
      <c r="D820" s="4">
        <f>SUM(D821:D842)</f>
        <v>17445166.91</v>
      </c>
      <c r="E820" s="4">
        <f>SUM(E821:E842)</f>
        <v>5053.7900000000009</v>
      </c>
      <c r="F820" s="4">
        <f>SUM(F821:F842)</f>
        <v>33957775.489999995</v>
      </c>
    </row>
    <row r="821" spans="1:6" ht="12.75" customHeight="1" x14ac:dyDescent="0.2">
      <c r="A821" s="3" t="s">
        <v>1618</v>
      </c>
      <c r="B821" s="3" t="s">
        <v>1619</v>
      </c>
      <c r="C821" s="4">
        <v>3233786.89</v>
      </c>
      <c r="D821" s="4">
        <v>3615394.94</v>
      </c>
      <c r="E821" s="4">
        <v>0.04</v>
      </c>
      <c r="F821" s="4">
        <v>6849181.79</v>
      </c>
    </row>
    <row r="822" spans="1:6" ht="12.75" customHeight="1" x14ac:dyDescent="0.2">
      <c r="A822" s="3" t="s">
        <v>1620</v>
      </c>
      <c r="B822" s="3" t="s">
        <v>1621</v>
      </c>
      <c r="C822" s="4">
        <v>1089141.3</v>
      </c>
      <c r="D822" s="4">
        <v>1019179.77</v>
      </c>
      <c r="E822" s="4">
        <v>0.01</v>
      </c>
      <c r="F822" s="4">
        <v>2108321.06</v>
      </c>
    </row>
    <row r="823" spans="1:6" ht="12.75" customHeight="1" x14ac:dyDescent="0.2">
      <c r="A823" s="3" t="s">
        <v>1622</v>
      </c>
      <c r="B823" s="3" t="s">
        <v>1623</v>
      </c>
      <c r="C823" s="4">
        <v>94647.99</v>
      </c>
      <c r="D823" s="4">
        <v>65876.45</v>
      </c>
      <c r="E823" s="4">
        <v>0</v>
      </c>
      <c r="F823" s="4">
        <v>160524.44</v>
      </c>
    </row>
    <row r="824" spans="1:6" ht="12.75" customHeight="1" x14ac:dyDescent="0.2">
      <c r="A824" s="3" t="s">
        <v>1624</v>
      </c>
      <c r="B824" s="3" t="s">
        <v>1625</v>
      </c>
      <c r="C824" s="4">
        <v>201909.99</v>
      </c>
      <c r="D824" s="4">
        <v>194945</v>
      </c>
      <c r="E824" s="4">
        <v>0</v>
      </c>
      <c r="F824" s="4">
        <v>396854.99</v>
      </c>
    </row>
    <row r="825" spans="1:6" ht="12.75" customHeight="1" x14ac:dyDescent="0.2">
      <c r="A825" s="3" t="s">
        <v>1626</v>
      </c>
      <c r="B825" s="3" t="s">
        <v>1627</v>
      </c>
      <c r="C825" s="4">
        <v>373050.01</v>
      </c>
      <c r="D825" s="4">
        <v>371175</v>
      </c>
      <c r="E825" s="4">
        <v>0.01</v>
      </c>
      <c r="F825" s="4">
        <v>744225</v>
      </c>
    </row>
    <row r="826" spans="1:6" ht="12.75" customHeight="1" x14ac:dyDescent="0.2">
      <c r="A826" s="3" t="s">
        <v>1628</v>
      </c>
      <c r="B826" s="3" t="s">
        <v>1629</v>
      </c>
      <c r="C826" s="4">
        <v>14437.5</v>
      </c>
      <c r="D826" s="4">
        <v>0</v>
      </c>
      <c r="E826" s="4">
        <v>0</v>
      </c>
      <c r="F826" s="4">
        <v>14437.5</v>
      </c>
    </row>
    <row r="827" spans="1:6" ht="12.75" customHeight="1" x14ac:dyDescent="0.2">
      <c r="A827" s="3" t="s">
        <v>1630</v>
      </c>
      <c r="B827" s="3" t="s">
        <v>1631</v>
      </c>
      <c r="C827" s="4">
        <v>8814.4599999999991</v>
      </c>
      <c r="D827" s="4">
        <v>11743.01</v>
      </c>
      <c r="E827" s="4">
        <v>0</v>
      </c>
      <c r="F827" s="4">
        <v>20557.47</v>
      </c>
    </row>
    <row r="828" spans="1:6" ht="12.75" customHeight="1" x14ac:dyDescent="0.2">
      <c r="A828" s="3" t="s">
        <v>1632</v>
      </c>
      <c r="B828" s="3" t="s">
        <v>1633</v>
      </c>
      <c r="C828" s="4">
        <v>88152.75</v>
      </c>
      <c r="D828" s="4">
        <v>118852.04</v>
      </c>
      <c r="E828" s="4">
        <v>0</v>
      </c>
      <c r="F828" s="4">
        <v>207004.79</v>
      </c>
    </row>
    <row r="829" spans="1:6" ht="12.75" customHeight="1" x14ac:dyDescent="0.2">
      <c r="A829" s="3" t="s">
        <v>1634</v>
      </c>
      <c r="B829" s="3" t="s">
        <v>1635</v>
      </c>
      <c r="C829" s="4">
        <v>95000</v>
      </c>
      <c r="D829" s="4">
        <v>130377.5</v>
      </c>
      <c r="E829" s="4">
        <v>0</v>
      </c>
      <c r="F829" s="4">
        <v>225377.5</v>
      </c>
    </row>
    <row r="830" spans="1:6" ht="12.75" customHeight="1" x14ac:dyDescent="0.2">
      <c r="A830" s="3" t="s">
        <v>1636</v>
      </c>
      <c r="B830" s="3" t="s">
        <v>1637</v>
      </c>
      <c r="C830" s="4">
        <v>58913.14</v>
      </c>
      <c r="D830" s="4">
        <v>145140.01999999999</v>
      </c>
      <c r="E830" s="4">
        <v>4029.62</v>
      </c>
      <c r="F830" s="4">
        <v>200023.54</v>
      </c>
    </row>
    <row r="831" spans="1:6" ht="12.75" customHeight="1" x14ac:dyDescent="0.2">
      <c r="A831" s="3" t="s">
        <v>1638</v>
      </c>
      <c r="B831" s="3" t="s">
        <v>1639</v>
      </c>
      <c r="C831" s="4">
        <v>36463.54</v>
      </c>
      <c r="D831" s="4">
        <v>102324.48</v>
      </c>
      <c r="E831" s="4">
        <v>77.349999999999994</v>
      </c>
      <c r="F831" s="4">
        <v>138710.67000000001</v>
      </c>
    </row>
    <row r="832" spans="1:6" ht="12.75" customHeight="1" x14ac:dyDescent="0.2">
      <c r="A832" s="3" t="s">
        <v>1640</v>
      </c>
      <c r="B832" s="3" t="s">
        <v>1641</v>
      </c>
      <c r="C832" s="4">
        <v>7500</v>
      </c>
      <c r="D832" s="4">
        <v>0</v>
      </c>
      <c r="E832" s="4">
        <v>0</v>
      </c>
      <c r="F832" s="4">
        <v>7500</v>
      </c>
    </row>
    <row r="833" spans="1:6" ht="12.75" customHeight="1" x14ac:dyDescent="0.2">
      <c r="A833" s="3" t="s">
        <v>1642</v>
      </c>
      <c r="B833" s="3" t="s">
        <v>1643</v>
      </c>
      <c r="C833" s="4">
        <v>31784.5</v>
      </c>
      <c r="D833" s="4">
        <v>50623.75</v>
      </c>
      <c r="E833" s="4">
        <v>946.47</v>
      </c>
      <c r="F833" s="4">
        <v>81461.78</v>
      </c>
    </row>
    <row r="834" spans="1:6" ht="12.75" customHeight="1" x14ac:dyDescent="0.2">
      <c r="A834" s="3" t="s">
        <v>1644</v>
      </c>
      <c r="B834" s="3" t="s">
        <v>1645</v>
      </c>
      <c r="C834" s="4">
        <v>902100</v>
      </c>
      <c r="D834" s="4">
        <v>925860</v>
      </c>
      <c r="E834" s="4">
        <v>0</v>
      </c>
      <c r="F834" s="4">
        <v>1827960</v>
      </c>
    </row>
    <row r="835" spans="1:6" ht="12.75" customHeight="1" x14ac:dyDescent="0.2">
      <c r="A835" s="3" t="s">
        <v>1646</v>
      </c>
      <c r="B835" s="3" t="s">
        <v>1647</v>
      </c>
      <c r="C835" s="4">
        <v>1954509.94</v>
      </c>
      <c r="D835" s="4">
        <v>1978935.02</v>
      </c>
      <c r="E835" s="4">
        <v>0.02</v>
      </c>
      <c r="F835" s="4">
        <v>3933444.94</v>
      </c>
    </row>
    <row r="836" spans="1:6" ht="12.75" customHeight="1" x14ac:dyDescent="0.2">
      <c r="A836" s="3" t="s">
        <v>1648</v>
      </c>
      <c r="B836" s="3" t="s">
        <v>1649</v>
      </c>
      <c r="C836" s="4">
        <v>2244597.48</v>
      </c>
      <c r="D836" s="4">
        <v>2274890.0099999998</v>
      </c>
      <c r="E836" s="4">
        <v>7.0000000000000007E-2</v>
      </c>
      <c r="F836" s="4">
        <v>4519487.42</v>
      </c>
    </row>
    <row r="837" spans="1:6" ht="12.75" customHeight="1" x14ac:dyDescent="0.2">
      <c r="A837" s="3" t="s">
        <v>1650</v>
      </c>
      <c r="B837" s="3" t="s">
        <v>1651</v>
      </c>
      <c r="C837" s="4">
        <v>2216157.4300000002</v>
      </c>
      <c r="D837" s="4">
        <v>2269720.0099999998</v>
      </c>
      <c r="E837" s="4">
        <v>0.14000000000000001</v>
      </c>
      <c r="F837" s="4">
        <v>4485877.3</v>
      </c>
    </row>
    <row r="838" spans="1:6" ht="12.75" customHeight="1" x14ac:dyDescent="0.2">
      <c r="A838" s="3" t="s">
        <v>1652</v>
      </c>
      <c r="B838" s="3" t="s">
        <v>1653</v>
      </c>
      <c r="C838" s="4">
        <v>2195009.98</v>
      </c>
      <c r="D838" s="4">
        <v>2236655</v>
      </c>
      <c r="E838" s="4">
        <v>0.06</v>
      </c>
      <c r="F838" s="4">
        <v>4431664.92</v>
      </c>
    </row>
    <row r="839" spans="1:6" ht="12.75" customHeight="1" x14ac:dyDescent="0.2">
      <c r="A839" s="3" t="s">
        <v>1654</v>
      </c>
      <c r="B839" s="3" t="s">
        <v>1655</v>
      </c>
      <c r="C839" s="4">
        <v>394187.97</v>
      </c>
      <c r="D839" s="4">
        <v>398783.82</v>
      </c>
      <c r="E839" s="4">
        <v>0</v>
      </c>
      <c r="F839" s="4">
        <v>792971.79</v>
      </c>
    </row>
    <row r="840" spans="1:6" ht="12.75" customHeight="1" x14ac:dyDescent="0.2">
      <c r="A840" s="3" t="s">
        <v>1656</v>
      </c>
      <c r="B840" s="3" t="s">
        <v>1657</v>
      </c>
      <c r="C840" s="4">
        <v>406986.95</v>
      </c>
      <c r="D840" s="4">
        <v>432712.5</v>
      </c>
      <c r="E840" s="4">
        <v>0</v>
      </c>
      <c r="F840" s="4">
        <v>839699.45</v>
      </c>
    </row>
    <row r="841" spans="1:6" ht="12.75" customHeight="1" x14ac:dyDescent="0.2">
      <c r="A841" s="3" t="s">
        <v>1658</v>
      </c>
      <c r="B841" s="3" t="s">
        <v>1659</v>
      </c>
      <c r="C841" s="4">
        <v>469641.97</v>
      </c>
      <c r="D841" s="4">
        <v>661405.23</v>
      </c>
      <c r="E841" s="4">
        <v>0</v>
      </c>
      <c r="F841" s="4">
        <v>1131047.2</v>
      </c>
    </row>
    <row r="842" spans="1:6" ht="12.75" customHeight="1" x14ac:dyDescent="0.2">
      <c r="A842" s="3" t="s">
        <v>1660</v>
      </c>
      <c r="B842" s="3" t="s">
        <v>1661</v>
      </c>
      <c r="C842" s="4">
        <v>400868.58</v>
      </c>
      <c r="D842" s="4">
        <v>440573.36</v>
      </c>
      <c r="E842" s="4">
        <v>0</v>
      </c>
      <c r="F842" s="4">
        <v>841441.94</v>
      </c>
    </row>
    <row r="843" spans="1:6" ht="12.75" customHeight="1" x14ac:dyDescent="0.2">
      <c r="A843" s="3" t="s">
        <v>1662</v>
      </c>
      <c r="B843" s="3" t="s">
        <v>277</v>
      </c>
      <c r="C843" s="4">
        <f>SUM(C844:C881)</f>
        <v>5689801.46</v>
      </c>
      <c r="D843" s="4">
        <f>SUM(D844:D881)</f>
        <v>6566656.299999998</v>
      </c>
      <c r="E843" s="4">
        <f>SUM(E844:E881)</f>
        <v>711890.31000000017</v>
      </c>
      <c r="F843" s="4">
        <f>SUM(F844:F881)</f>
        <v>11544567.449999999</v>
      </c>
    </row>
    <row r="844" spans="1:6" ht="12.75" customHeight="1" x14ac:dyDescent="0.2">
      <c r="A844" s="3" t="s">
        <v>1663</v>
      </c>
      <c r="B844" s="3" t="s">
        <v>279</v>
      </c>
      <c r="C844" s="4">
        <v>892234.53</v>
      </c>
      <c r="D844" s="4">
        <v>1542554.5</v>
      </c>
      <c r="E844" s="4">
        <v>435486.27</v>
      </c>
      <c r="F844" s="4">
        <v>1999302.76</v>
      </c>
    </row>
    <row r="845" spans="1:6" ht="12.75" customHeight="1" x14ac:dyDescent="0.2">
      <c r="A845" s="3" t="s">
        <v>1664</v>
      </c>
      <c r="B845" s="3" t="s">
        <v>289</v>
      </c>
      <c r="C845" s="4">
        <v>444647.89</v>
      </c>
      <c r="D845" s="4">
        <v>557007.02</v>
      </c>
      <c r="E845" s="4">
        <v>6759.71</v>
      </c>
      <c r="F845" s="4">
        <v>994895.2</v>
      </c>
    </row>
    <row r="846" spans="1:6" ht="12.75" customHeight="1" x14ac:dyDescent="0.2">
      <c r="A846" s="3" t="s">
        <v>1665</v>
      </c>
      <c r="B846" s="3" t="s">
        <v>295</v>
      </c>
      <c r="C846" s="4">
        <v>316207.15000000002</v>
      </c>
      <c r="D846" s="4">
        <v>152134.9</v>
      </c>
      <c r="E846" s="4">
        <v>6.31</v>
      </c>
      <c r="F846" s="4">
        <v>468335.74</v>
      </c>
    </row>
    <row r="847" spans="1:6" ht="12.75" customHeight="1" x14ac:dyDescent="0.2">
      <c r="A847" s="3" t="s">
        <v>1666</v>
      </c>
      <c r="B847" s="3" t="s">
        <v>1667</v>
      </c>
      <c r="C847" s="4">
        <v>21081.78</v>
      </c>
      <c r="D847" s="4">
        <v>19141.830000000002</v>
      </c>
      <c r="E847" s="4">
        <v>2057</v>
      </c>
      <c r="F847" s="4">
        <v>38166.61</v>
      </c>
    </row>
    <row r="848" spans="1:6" ht="12.75" customHeight="1" x14ac:dyDescent="0.2">
      <c r="A848" s="3" t="s">
        <v>1668</v>
      </c>
      <c r="B848" s="3" t="s">
        <v>1669</v>
      </c>
      <c r="C848" s="4">
        <v>40921.410000000003</v>
      </c>
      <c r="D848" s="4">
        <v>43682.05</v>
      </c>
      <c r="E848" s="4">
        <v>6720.48</v>
      </c>
      <c r="F848" s="4">
        <v>77882.98</v>
      </c>
    </row>
    <row r="849" spans="1:6" ht="12.75" customHeight="1" x14ac:dyDescent="0.2">
      <c r="A849" s="3" t="s">
        <v>1670</v>
      </c>
      <c r="B849" s="3" t="s">
        <v>1671</v>
      </c>
      <c r="C849" s="4">
        <v>630071.84</v>
      </c>
      <c r="D849" s="4">
        <v>586825.5</v>
      </c>
      <c r="E849" s="4">
        <v>164.1</v>
      </c>
      <c r="F849" s="4">
        <v>1216733.24</v>
      </c>
    </row>
    <row r="850" spans="1:6" ht="12.75" customHeight="1" x14ac:dyDescent="0.2">
      <c r="A850" s="3" t="s">
        <v>1672</v>
      </c>
      <c r="B850" s="3" t="s">
        <v>1673</v>
      </c>
      <c r="C850" s="4">
        <v>7120.55</v>
      </c>
      <c r="D850" s="4">
        <v>4458.01</v>
      </c>
      <c r="E850" s="4">
        <v>0</v>
      </c>
      <c r="F850" s="4">
        <v>11578.56</v>
      </c>
    </row>
    <row r="851" spans="1:6" ht="12.75" customHeight="1" x14ac:dyDescent="0.2">
      <c r="A851" s="3" t="s">
        <v>1674</v>
      </c>
      <c r="B851" s="3" t="s">
        <v>1675</v>
      </c>
      <c r="C851" s="4">
        <v>47146.89</v>
      </c>
      <c r="D851" s="4">
        <v>48431.97</v>
      </c>
      <c r="E851" s="4">
        <v>0.19</v>
      </c>
      <c r="F851" s="4">
        <v>95578.67</v>
      </c>
    </row>
    <row r="852" spans="1:6" ht="12.75" customHeight="1" x14ac:dyDescent="0.2">
      <c r="A852" s="3" t="s">
        <v>1676</v>
      </c>
      <c r="B852" s="3" t="s">
        <v>1677</v>
      </c>
      <c r="C852" s="4">
        <v>121204.89</v>
      </c>
      <c r="D852" s="4">
        <v>124471.28</v>
      </c>
      <c r="E852" s="4">
        <v>0.08</v>
      </c>
      <c r="F852" s="4">
        <v>245676.09</v>
      </c>
    </row>
    <row r="853" spans="1:6" ht="12.75" customHeight="1" x14ac:dyDescent="0.2">
      <c r="A853" s="3" t="s">
        <v>1678</v>
      </c>
      <c r="B853" s="3" t="s">
        <v>291</v>
      </c>
      <c r="C853" s="4">
        <v>12490.16</v>
      </c>
      <c r="D853" s="4">
        <v>3271.16</v>
      </c>
      <c r="E853" s="4">
        <v>0</v>
      </c>
      <c r="F853" s="4">
        <v>15761.32</v>
      </c>
    </row>
    <row r="854" spans="1:6" ht="12.75" customHeight="1" x14ac:dyDescent="0.2">
      <c r="A854" s="3" t="s">
        <v>1679</v>
      </c>
      <c r="B854" s="3" t="s">
        <v>1680</v>
      </c>
      <c r="C854" s="4">
        <v>9045.25</v>
      </c>
      <c r="D854" s="4">
        <v>0</v>
      </c>
      <c r="E854" s="4">
        <v>0</v>
      </c>
      <c r="F854" s="4">
        <v>9045.25</v>
      </c>
    </row>
    <row r="855" spans="1:6" ht="12.75" customHeight="1" x14ac:dyDescent="0.2">
      <c r="A855" s="3" t="s">
        <v>1681</v>
      </c>
      <c r="B855" s="3" t="s">
        <v>1682</v>
      </c>
      <c r="C855" s="4">
        <v>213600.8</v>
      </c>
      <c r="D855" s="4">
        <v>213689.55</v>
      </c>
      <c r="E855" s="4">
        <v>0</v>
      </c>
      <c r="F855" s="4">
        <v>427290.35</v>
      </c>
    </row>
    <row r="856" spans="1:6" ht="12.75" customHeight="1" x14ac:dyDescent="0.2">
      <c r="A856" s="3" t="s">
        <v>1683</v>
      </c>
      <c r="B856" s="3" t="s">
        <v>1684</v>
      </c>
      <c r="C856" s="4">
        <v>24.32</v>
      </c>
      <c r="D856" s="4">
        <v>91.52</v>
      </c>
      <c r="E856" s="4">
        <v>0</v>
      </c>
      <c r="F856" s="4">
        <v>115.84</v>
      </c>
    </row>
    <row r="857" spans="1:6" ht="12.75" customHeight="1" x14ac:dyDescent="0.2">
      <c r="A857" s="3" t="s">
        <v>1685</v>
      </c>
      <c r="B857" s="3" t="s">
        <v>1686</v>
      </c>
      <c r="C857" s="4">
        <v>280.74</v>
      </c>
      <c r="D857" s="4">
        <v>2216.87</v>
      </c>
      <c r="E857" s="4">
        <v>0</v>
      </c>
      <c r="F857" s="4">
        <v>2497.61</v>
      </c>
    </row>
    <row r="858" spans="1:6" ht="12.75" customHeight="1" x14ac:dyDescent="0.2">
      <c r="A858" s="3" t="s">
        <v>1687</v>
      </c>
      <c r="B858" s="3" t="s">
        <v>1688</v>
      </c>
      <c r="C858" s="4">
        <v>4770.34</v>
      </c>
      <c r="D858" s="4">
        <v>5857.28</v>
      </c>
      <c r="E858" s="4">
        <v>0</v>
      </c>
      <c r="F858" s="4">
        <v>10627.62</v>
      </c>
    </row>
    <row r="859" spans="1:6" ht="12.75" customHeight="1" x14ac:dyDescent="0.2">
      <c r="A859" s="3" t="s">
        <v>1689</v>
      </c>
      <c r="B859" s="3" t="s">
        <v>1690</v>
      </c>
      <c r="C859" s="4">
        <v>181895.5</v>
      </c>
      <c r="D859" s="4">
        <v>226973.35</v>
      </c>
      <c r="E859" s="4">
        <v>14718.83</v>
      </c>
      <c r="F859" s="4">
        <v>394150.02</v>
      </c>
    </row>
    <row r="860" spans="1:6" ht="12.75" customHeight="1" x14ac:dyDescent="0.2">
      <c r="A860" s="3" t="s">
        <v>1691</v>
      </c>
      <c r="B860" s="3" t="s">
        <v>1692</v>
      </c>
      <c r="C860" s="4">
        <v>15690.07</v>
      </c>
      <c r="D860" s="4">
        <v>6816.05</v>
      </c>
      <c r="E860" s="4">
        <v>190.28</v>
      </c>
      <c r="F860" s="4">
        <v>22315.84</v>
      </c>
    </row>
    <row r="861" spans="1:6" ht="12.75" customHeight="1" x14ac:dyDescent="0.2">
      <c r="A861" s="3" t="s">
        <v>1693</v>
      </c>
      <c r="B861" s="3" t="s">
        <v>1694</v>
      </c>
      <c r="C861" s="4">
        <v>164996.26999999999</v>
      </c>
      <c r="D861" s="4">
        <v>182732.6</v>
      </c>
      <c r="E861" s="4">
        <v>18032.09</v>
      </c>
      <c r="F861" s="4">
        <v>329696.78000000003</v>
      </c>
    </row>
    <row r="862" spans="1:6" ht="12.75" customHeight="1" x14ac:dyDescent="0.2">
      <c r="A862" s="3" t="s">
        <v>1695</v>
      </c>
      <c r="B862" s="3" t="s">
        <v>1696</v>
      </c>
      <c r="C862" s="4">
        <v>454504.55</v>
      </c>
      <c r="D862" s="4">
        <v>532395.52000000002</v>
      </c>
      <c r="E862" s="4">
        <v>48423.43</v>
      </c>
      <c r="F862" s="4">
        <v>938476.64</v>
      </c>
    </row>
    <row r="863" spans="1:6" ht="12.75" customHeight="1" x14ac:dyDescent="0.2">
      <c r="A863" s="3" t="s">
        <v>1697</v>
      </c>
      <c r="B863" s="3" t="s">
        <v>1698</v>
      </c>
      <c r="C863" s="4">
        <v>16522.73</v>
      </c>
      <c r="D863" s="4">
        <v>4757.95</v>
      </c>
      <c r="E863" s="4">
        <v>0</v>
      </c>
      <c r="F863" s="4">
        <v>21280.68</v>
      </c>
    </row>
    <row r="864" spans="1:6" ht="12.75" customHeight="1" x14ac:dyDescent="0.2">
      <c r="A864" s="3" t="s">
        <v>1699</v>
      </c>
      <c r="B864" s="3" t="s">
        <v>1700</v>
      </c>
      <c r="C864" s="4">
        <v>158686.68</v>
      </c>
      <c r="D864" s="4">
        <v>183555.89</v>
      </c>
      <c r="E864" s="4">
        <v>13677.66</v>
      </c>
      <c r="F864" s="4">
        <v>328564.90999999997</v>
      </c>
    </row>
    <row r="865" spans="1:6" ht="12.75" customHeight="1" x14ac:dyDescent="0.2">
      <c r="A865" s="3" t="s">
        <v>1701</v>
      </c>
      <c r="B865" s="3" t="s">
        <v>1702</v>
      </c>
      <c r="C865" s="4">
        <v>384501.24</v>
      </c>
      <c r="D865" s="4">
        <v>499723.29</v>
      </c>
      <c r="E865" s="4">
        <v>52114.11</v>
      </c>
      <c r="F865" s="4">
        <v>832110.42</v>
      </c>
    </row>
    <row r="866" spans="1:6" ht="12.75" customHeight="1" x14ac:dyDescent="0.2">
      <c r="A866" s="3" t="s">
        <v>1703</v>
      </c>
      <c r="B866" s="3" t="s">
        <v>1704</v>
      </c>
      <c r="C866" s="4">
        <v>10152.33</v>
      </c>
      <c r="D866" s="4">
        <v>15610.42</v>
      </c>
      <c r="E866" s="4">
        <v>0</v>
      </c>
      <c r="F866" s="4">
        <v>25762.75</v>
      </c>
    </row>
    <row r="867" spans="1:6" ht="12.75" customHeight="1" x14ac:dyDescent="0.2">
      <c r="A867" s="3" t="s">
        <v>1705</v>
      </c>
      <c r="B867" s="3" t="s">
        <v>1706</v>
      </c>
      <c r="C867" s="4">
        <v>14887.78</v>
      </c>
      <c r="D867" s="4">
        <v>14542.17</v>
      </c>
      <c r="E867" s="4">
        <v>0.21</v>
      </c>
      <c r="F867" s="4">
        <v>29429.74</v>
      </c>
    </row>
    <row r="868" spans="1:6" ht="12.75" customHeight="1" x14ac:dyDescent="0.2">
      <c r="A868" s="3" t="s">
        <v>1707</v>
      </c>
      <c r="B868" s="3" t="s">
        <v>1708</v>
      </c>
      <c r="C868" s="4">
        <v>21557.85</v>
      </c>
      <c r="D868" s="4">
        <v>17252.37</v>
      </c>
      <c r="E868" s="4">
        <v>698.47</v>
      </c>
      <c r="F868" s="4">
        <v>38111.75</v>
      </c>
    </row>
    <row r="869" spans="1:6" ht="12.75" customHeight="1" x14ac:dyDescent="0.2">
      <c r="A869" s="3" t="s">
        <v>1709</v>
      </c>
      <c r="B869" s="3" t="s">
        <v>1710</v>
      </c>
      <c r="C869" s="4">
        <v>279541.59999999998</v>
      </c>
      <c r="D869" s="4">
        <v>179640.21</v>
      </c>
      <c r="E869" s="4">
        <v>5328.03</v>
      </c>
      <c r="F869" s="4">
        <v>453853.78</v>
      </c>
    </row>
    <row r="870" spans="1:6" ht="12.75" customHeight="1" x14ac:dyDescent="0.2">
      <c r="A870" s="3" t="s">
        <v>1711</v>
      </c>
      <c r="B870" s="3" t="s">
        <v>1712</v>
      </c>
      <c r="C870" s="4">
        <v>372697.87</v>
      </c>
      <c r="D870" s="4">
        <v>514330.55</v>
      </c>
      <c r="E870" s="4">
        <v>37096.089999999997</v>
      </c>
      <c r="F870" s="4">
        <v>849932.33</v>
      </c>
    </row>
    <row r="871" spans="1:6" ht="12.75" customHeight="1" x14ac:dyDescent="0.2">
      <c r="A871" s="3" t="s">
        <v>1713</v>
      </c>
      <c r="B871" s="3" t="s">
        <v>1714</v>
      </c>
      <c r="C871" s="4">
        <v>11646.7</v>
      </c>
      <c r="D871" s="4">
        <v>13248</v>
      </c>
      <c r="E871" s="4">
        <v>0</v>
      </c>
      <c r="F871" s="4">
        <v>24894.7</v>
      </c>
    </row>
    <row r="872" spans="1:6" ht="12.75" customHeight="1" x14ac:dyDescent="0.2">
      <c r="A872" s="3" t="s">
        <v>1715</v>
      </c>
      <c r="B872" s="3" t="s">
        <v>1716</v>
      </c>
      <c r="C872" s="4">
        <v>16021.69</v>
      </c>
      <c r="D872" s="4">
        <v>7918.26</v>
      </c>
      <c r="E872" s="4">
        <v>10808.29</v>
      </c>
      <c r="F872" s="4">
        <v>13131.66</v>
      </c>
    </row>
    <row r="873" spans="1:6" ht="12.75" customHeight="1" x14ac:dyDescent="0.2">
      <c r="A873" s="3" t="s">
        <v>1717</v>
      </c>
      <c r="B873" s="3" t="s">
        <v>1718</v>
      </c>
      <c r="C873" s="4">
        <v>228107.81</v>
      </c>
      <c r="D873" s="4">
        <v>344714.27</v>
      </c>
      <c r="E873" s="4">
        <v>6001.28</v>
      </c>
      <c r="F873" s="4">
        <v>566820.80000000005</v>
      </c>
    </row>
    <row r="874" spans="1:6" ht="12.75" customHeight="1" x14ac:dyDescent="0.2">
      <c r="A874" s="3" t="s">
        <v>1719</v>
      </c>
      <c r="B874" s="3" t="s">
        <v>1720</v>
      </c>
      <c r="C874" s="4">
        <v>284383.78999999998</v>
      </c>
      <c r="D874" s="4">
        <v>354959.25</v>
      </c>
      <c r="E874" s="4">
        <v>53607.4</v>
      </c>
      <c r="F874" s="4">
        <v>585735.64</v>
      </c>
    </row>
    <row r="875" spans="1:6" ht="12.75" customHeight="1" x14ac:dyDescent="0.2">
      <c r="A875" s="3" t="s">
        <v>1721</v>
      </c>
      <c r="B875" s="3" t="s">
        <v>1722</v>
      </c>
      <c r="C875" s="4">
        <v>0</v>
      </c>
      <c r="D875" s="4">
        <v>557.1</v>
      </c>
      <c r="E875" s="4">
        <v>0</v>
      </c>
      <c r="F875" s="4">
        <v>557.1</v>
      </c>
    </row>
    <row r="876" spans="1:6" ht="12.75" customHeight="1" x14ac:dyDescent="0.2">
      <c r="A876" s="3" t="s">
        <v>1723</v>
      </c>
      <c r="B876" s="3" t="s">
        <v>1724</v>
      </c>
      <c r="C876" s="4">
        <v>69750.070000000007</v>
      </c>
      <c r="D876" s="4">
        <v>35819.67</v>
      </c>
      <c r="E876" s="4">
        <v>0</v>
      </c>
      <c r="F876" s="4">
        <v>105569.74</v>
      </c>
    </row>
    <row r="877" spans="1:6" ht="12.75" customHeight="1" x14ac:dyDescent="0.2">
      <c r="A877" s="3" t="s">
        <v>1725</v>
      </c>
      <c r="B877" s="3" t="s">
        <v>1726</v>
      </c>
      <c r="C877" s="4">
        <v>71946.03</v>
      </c>
      <c r="D877" s="4">
        <v>25539.23</v>
      </c>
      <c r="E877" s="4">
        <v>0</v>
      </c>
      <c r="F877" s="4">
        <v>97485.26</v>
      </c>
    </row>
    <row r="878" spans="1:6" ht="12.75" customHeight="1" x14ac:dyDescent="0.2">
      <c r="A878" s="3" t="s">
        <v>1727</v>
      </c>
      <c r="B878" s="3" t="s">
        <v>1728</v>
      </c>
      <c r="C878" s="4">
        <v>46453.3</v>
      </c>
      <c r="D878" s="4">
        <v>21456.93</v>
      </c>
      <c r="E878" s="4">
        <v>0</v>
      </c>
      <c r="F878" s="4">
        <v>67910.23</v>
      </c>
    </row>
    <row r="879" spans="1:6" ht="12.75" customHeight="1" x14ac:dyDescent="0.2">
      <c r="A879" s="3" t="s">
        <v>1729</v>
      </c>
      <c r="B879" s="3" t="s">
        <v>1730</v>
      </c>
      <c r="C879" s="4">
        <v>74735.360000000001</v>
      </c>
      <c r="D879" s="4">
        <v>18282.78</v>
      </c>
      <c r="E879" s="4">
        <v>0</v>
      </c>
      <c r="F879" s="4">
        <v>93018.14</v>
      </c>
    </row>
    <row r="880" spans="1:6" ht="12.75" customHeight="1" x14ac:dyDescent="0.2">
      <c r="A880" s="3" t="s">
        <v>1731</v>
      </c>
      <c r="B880" s="3" t="s">
        <v>1732</v>
      </c>
      <c r="C880" s="4">
        <v>23813.200000000001</v>
      </c>
      <c r="D880" s="4">
        <v>0</v>
      </c>
      <c r="E880" s="4">
        <v>0</v>
      </c>
      <c r="F880" s="4">
        <v>23813.200000000001</v>
      </c>
    </row>
    <row r="881" spans="1:6" ht="12.75" customHeight="1" x14ac:dyDescent="0.2">
      <c r="A881" s="3" t="s">
        <v>1733</v>
      </c>
      <c r="B881" s="3" t="s">
        <v>1734</v>
      </c>
      <c r="C881" s="4">
        <v>26460.5</v>
      </c>
      <c r="D881" s="4">
        <v>61997</v>
      </c>
      <c r="E881" s="4">
        <v>0</v>
      </c>
      <c r="F881" s="4">
        <v>88457.5</v>
      </c>
    </row>
    <row r="882" spans="1:6" ht="12.75" customHeight="1" x14ac:dyDescent="0.2">
      <c r="A882" s="3" t="s">
        <v>1735</v>
      </c>
      <c r="B882" s="3" t="s">
        <v>1736</v>
      </c>
      <c r="C882" s="4">
        <f>SUM(C883:C893)</f>
        <v>145842</v>
      </c>
      <c r="D882" s="4">
        <f>SUM(D883:D893)</f>
        <v>182923.53</v>
      </c>
      <c r="E882" s="4">
        <f>SUM(E883:E893)</f>
        <v>0.05</v>
      </c>
      <c r="F882" s="4">
        <f>SUM(F883:F893)</f>
        <v>328765.48</v>
      </c>
    </row>
    <row r="883" spans="1:6" ht="12.75" customHeight="1" x14ac:dyDescent="0.2">
      <c r="A883" s="3" t="s">
        <v>1737</v>
      </c>
      <c r="B883" s="3" t="s">
        <v>1738</v>
      </c>
      <c r="C883" s="4">
        <v>73.2</v>
      </c>
      <c r="D883" s="4">
        <v>0</v>
      </c>
      <c r="E883" s="4">
        <v>0</v>
      </c>
      <c r="F883" s="4">
        <v>73.2</v>
      </c>
    </row>
    <row r="884" spans="1:6" ht="12.75" customHeight="1" x14ac:dyDescent="0.2">
      <c r="A884" s="3" t="s">
        <v>1739</v>
      </c>
      <c r="B884" s="3" t="s">
        <v>1740</v>
      </c>
      <c r="C884" s="4">
        <v>62593.68</v>
      </c>
      <c r="D884" s="4">
        <v>80017.350000000006</v>
      </c>
      <c r="E884" s="4">
        <v>0</v>
      </c>
      <c r="F884" s="4">
        <v>142611.03</v>
      </c>
    </row>
    <row r="885" spans="1:6" ht="12.75" customHeight="1" x14ac:dyDescent="0.2">
      <c r="A885" s="3" t="s">
        <v>1741</v>
      </c>
      <c r="B885" s="3" t="s">
        <v>1742</v>
      </c>
      <c r="C885" s="4">
        <v>297.47000000000003</v>
      </c>
      <c r="D885" s="4">
        <v>2393.35</v>
      </c>
      <c r="E885" s="4">
        <v>0</v>
      </c>
      <c r="F885" s="4">
        <v>2690.82</v>
      </c>
    </row>
    <row r="886" spans="1:6" ht="12.75" customHeight="1" x14ac:dyDescent="0.2">
      <c r="A886" s="3" t="s">
        <v>1743</v>
      </c>
      <c r="B886" s="3" t="s">
        <v>1744</v>
      </c>
      <c r="C886" s="4">
        <v>35131.5</v>
      </c>
      <c r="D886" s="4">
        <v>34539.68</v>
      </c>
      <c r="E886" s="4">
        <v>0</v>
      </c>
      <c r="F886" s="4">
        <v>69671.179999999993</v>
      </c>
    </row>
    <row r="887" spans="1:6" ht="12.75" customHeight="1" x14ac:dyDescent="0.2">
      <c r="A887" s="3" t="s">
        <v>1745</v>
      </c>
      <c r="B887" s="3" t="s">
        <v>1746</v>
      </c>
      <c r="C887" s="4">
        <v>1912.6</v>
      </c>
      <c r="D887" s="4">
        <v>27087.13</v>
      </c>
      <c r="E887" s="4">
        <v>0</v>
      </c>
      <c r="F887" s="4">
        <v>28999.73</v>
      </c>
    </row>
    <row r="888" spans="1:6" ht="12.75" customHeight="1" x14ac:dyDescent="0.2">
      <c r="A888" s="3" t="s">
        <v>1747</v>
      </c>
      <c r="B888" s="3" t="s">
        <v>1748</v>
      </c>
      <c r="C888" s="4">
        <v>12400.2</v>
      </c>
      <c r="D888" s="4">
        <v>11603.4</v>
      </c>
      <c r="E888" s="4">
        <v>0</v>
      </c>
      <c r="F888" s="4">
        <v>24003.599999999999</v>
      </c>
    </row>
    <row r="889" spans="1:6" ht="12.75" customHeight="1" x14ac:dyDescent="0.2">
      <c r="A889" s="3" t="s">
        <v>1749</v>
      </c>
      <c r="B889" s="3" t="s">
        <v>305</v>
      </c>
      <c r="C889" s="4">
        <v>5681.75</v>
      </c>
      <c r="D889" s="4">
        <v>2097.13</v>
      </c>
      <c r="E889" s="4">
        <v>0</v>
      </c>
      <c r="F889" s="4">
        <v>7778.88</v>
      </c>
    </row>
    <row r="890" spans="1:6" ht="12.75" customHeight="1" x14ac:dyDescent="0.2">
      <c r="A890" s="3" t="s">
        <v>1750</v>
      </c>
      <c r="B890" s="3" t="s">
        <v>1751</v>
      </c>
      <c r="C890" s="4">
        <v>5420</v>
      </c>
      <c r="D890" s="4">
        <v>0</v>
      </c>
      <c r="E890" s="4">
        <v>0</v>
      </c>
      <c r="F890" s="4">
        <v>5420</v>
      </c>
    </row>
    <row r="891" spans="1:6" ht="12.75" customHeight="1" x14ac:dyDescent="0.2">
      <c r="A891" s="3" t="s">
        <v>1752</v>
      </c>
      <c r="B891" s="3" t="s">
        <v>301</v>
      </c>
      <c r="C891" s="4">
        <v>5080.6499999999996</v>
      </c>
      <c r="D891" s="4">
        <v>1536.74</v>
      </c>
      <c r="E891" s="4">
        <v>0</v>
      </c>
      <c r="F891" s="4">
        <v>6617.39</v>
      </c>
    </row>
    <row r="892" spans="1:6" ht="12.75" customHeight="1" x14ac:dyDescent="0.2">
      <c r="A892" s="3" t="s">
        <v>1753</v>
      </c>
      <c r="B892" s="3" t="s">
        <v>1754</v>
      </c>
      <c r="C892" s="4">
        <v>5084.1400000000003</v>
      </c>
      <c r="D892" s="4">
        <v>2075.87</v>
      </c>
      <c r="E892" s="4">
        <v>0.04</v>
      </c>
      <c r="F892" s="4">
        <v>7159.97</v>
      </c>
    </row>
    <row r="893" spans="1:6" ht="12.75" customHeight="1" x14ac:dyDescent="0.2">
      <c r="A893" s="3" t="s">
        <v>1755</v>
      </c>
      <c r="B893" s="3" t="s">
        <v>309</v>
      </c>
      <c r="C893" s="4">
        <v>12166.81</v>
      </c>
      <c r="D893" s="4">
        <v>21572.880000000001</v>
      </c>
      <c r="E893" s="4">
        <v>0.01</v>
      </c>
      <c r="F893" s="4">
        <v>33739.68</v>
      </c>
    </row>
    <row r="894" spans="1:6" ht="12.75" customHeight="1" x14ac:dyDescent="0.2">
      <c r="A894" s="3" t="s">
        <v>1756</v>
      </c>
      <c r="B894" s="3" t="s">
        <v>1757</v>
      </c>
      <c r="C894" s="4">
        <f>SUM(C895:C899)</f>
        <v>362900.72</v>
      </c>
      <c r="D894" s="4">
        <f>SUM(D895:D899)</f>
        <v>18714.86</v>
      </c>
      <c r="E894" s="4">
        <f>SUM(E895:E899)</f>
        <v>0</v>
      </c>
      <c r="F894" s="4">
        <f>SUM(F895:F899)</f>
        <v>381615.58</v>
      </c>
    </row>
    <row r="895" spans="1:6" ht="12.75" customHeight="1" x14ac:dyDescent="0.2">
      <c r="A895" s="3" t="s">
        <v>1758</v>
      </c>
      <c r="B895" s="3" t="s">
        <v>1759</v>
      </c>
      <c r="C895" s="4">
        <v>881.56</v>
      </c>
      <c r="D895" s="4">
        <v>58.4</v>
      </c>
      <c r="E895" s="4">
        <v>0</v>
      </c>
      <c r="F895" s="4">
        <v>939.96</v>
      </c>
    </row>
    <row r="896" spans="1:6" ht="12.75" customHeight="1" x14ac:dyDescent="0.2">
      <c r="A896" s="3" t="s">
        <v>1760</v>
      </c>
      <c r="B896" s="3" t="s">
        <v>1761</v>
      </c>
      <c r="C896" s="4">
        <v>417.99</v>
      </c>
      <c r="D896" s="4">
        <v>419.25</v>
      </c>
      <c r="E896" s="4">
        <v>0</v>
      </c>
      <c r="F896" s="4">
        <v>837.24</v>
      </c>
    </row>
    <row r="897" spans="1:6" ht="12.75" customHeight="1" x14ac:dyDescent="0.2">
      <c r="A897" s="3" t="s">
        <v>1762</v>
      </c>
      <c r="B897" s="3" t="s">
        <v>1763</v>
      </c>
      <c r="C897" s="4">
        <v>531.29999999999995</v>
      </c>
      <c r="D897" s="4">
        <v>0</v>
      </c>
      <c r="E897" s="4">
        <v>0</v>
      </c>
      <c r="F897" s="4">
        <v>531.29999999999995</v>
      </c>
    </row>
    <row r="898" spans="1:6" ht="12.75" customHeight="1" x14ac:dyDescent="0.2">
      <c r="A898" s="3" t="s">
        <v>1764</v>
      </c>
      <c r="B898" s="3" t="s">
        <v>1765</v>
      </c>
      <c r="C898" s="4">
        <v>75.209999999999994</v>
      </c>
      <c r="D898" s="4">
        <v>5556.55</v>
      </c>
      <c r="E898" s="4">
        <v>0</v>
      </c>
      <c r="F898" s="4">
        <v>5631.76</v>
      </c>
    </row>
    <row r="899" spans="1:6" ht="12.75" customHeight="1" x14ac:dyDescent="0.2">
      <c r="A899" s="3" t="s">
        <v>1766</v>
      </c>
      <c r="B899" s="3" t="s">
        <v>1767</v>
      </c>
      <c r="C899" s="4">
        <v>360994.66</v>
      </c>
      <c r="D899" s="4">
        <v>12680.66</v>
      </c>
      <c r="E899" s="4">
        <v>0</v>
      </c>
      <c r="F899" s="4">
        <v>373675.32</v>
      </c>
    </row>
    <row r="900" spans="1:6" ht="12.75" customHeight="1" x14ac:dyDescent="0.2">
      <c r="A900" s="3" t="s">
        <v>1768</v>
      </c>
      <c r="B900" s="3" t="s">
        <v>1769</v>
      </c>
      <c r="C900" s="4">
        <f>SUM(C901:C941)</f>
        <v>1954350.12</v>
      </c>
      <c r="D900" s="4">
        <f>SUM(D901:D941)</f>
        <v>2466739.9200000004</v>
      </c>
      <c r="E900" s="4">
        <f>SUM(E901:E941)</f>
        <v>308133.58999999997</v>
      </c>
      <c r="F900" s="4">
        <f>SUM(F901:F941)</f>
        <v>4112956.4500000007</v>
      </c>
    </row>
    <row r="901" spans="1:6" ht="12.75" customHeight="1" x14ac:dyDescent="0.2">
      <c r="A901" s="3" t="s">
        <v>1770</v>
      </c>
      <c r="B901" s="3" t="s">
        <v>1771</v>
      </c>
      <c r="C901" s="4">
        <v>359603.54</v>
      </c>
      <c r="D901" s="4">
        <v>494734.75</v>
      </c>
      <c r="E901" s="4">
        <v>0</v>
      </c>
      <c r="F901" s="4">
        <v>854338.29</v>
      </c>
    </row>
    <row r="902" spans="1:6" ht="12.75" customHeight="1" x14ac:dyDescent="0.2">
      <c r="A902" s="3" t="s">
        <v>1772</v>
      </c>
      <c r="B902" s="3" t="s">
        <v>1265</v>
      </c>
      <c r="C902" s="4">
        <v>184149.65</v>
      </c>
      <c r="D902" s="4">
        <v>164827.01999999999</v>
      </c>
      <c r="E902" s="4">
        <v>0</v>
      </c>
      <c r="F902" s="4">
        <v>348976.67</v>
      </c>
    </row>
    <row r="903" spans="1:6" ht="12.75" customHeight="1" x14ac:dyDescent="0.2">
      <c r="A903" s="3" t="s">
        <v>1773</v>
      </c>
      <c r="B903" s="3" t="s">
        <v>1267</v>
      </c>
      <c r="C903" s="4">
        <v>65503.51</v>
      </c>
      <c r="D903" s="4">
        <v>68634.81</v>
      </c>
      <c r="E903" s="4">
        <v>0</v>
      </c>
      <c r="F903" s="4">
        <v>134138.32</v>
      </c>
    </row>
    <row r="904" spans="1:6" ht="12.75" customHeight="1" x14ac:dyDescent="0.2">
      <c r="A904" s="3" t="s">
        <v>1774</v>
      </c>
      <c r="B904" s="3" t="s">
        <v>1775</v>
      </c>
      <c r="C904" s="4">
        <v>27135.87</v>
      </c>
      <c r="D904" s="4">
        <v>24387.19</v>
      </c>
      <c r="E904" s="4">
        <v>0</v>
      </c>
      <c r="F904" s="4">
        <v>51523.06</v>
      </c>
    </row>
    <row r="905" spans="1:6" ht="12.75" customHeight="1" x14ac:dyDescent="0.2">
      <c r="A905" s="3" t="s">
        <v>1776</v>
      </c>
      <c r="B905" s="3" t="s">
        <v>1777</v>
      </c>
      <c r="C905" s="4">
        <v>23675.93</v>
      </c>
      <c r="D905" s="4">
        <v>71532.36</v>
      </c>
      <c r="E905" s="4">
        <v>0</v>
      </c>
      <c r="F905" s="4">
        <v>95208.29</v>
      </c>
    </row>
    <row r="906" spans="1:6" ht="12.75" customHeight="1" x14ac:dyDescent="0.2">
      <c r="A906" s="3" t="s">
        <v>1778</v>
      </c>
      <c r="B906" s="3" t="s">
        <v>1779</v>
      </c>
      <c r="C906" s="4">
        <v>4355.59</v>
      </c>
      <c r="D906" s="4">
        <v>5123.6099999999997</v>
      </c>
      <c r="E906" s="4">
        <v>0.03</v>
      </c>
      <c r="F906" s="4">
        <v>9479.17</v>
      </c>
    </row>
    <row r="907" spans="1:6" ht="12.75" customHeight="1" x14ac:dyDescent="0.2">
      <c r="A907" s="3" t="s">
        <v>1780</v>
      </c>
      <c r="B907" s="3" t="s">
        <v>1781</v>
      </c>
      <c r="C907" s="4">
        <v>3244.91</v>
      </c>
      <c r="D907" s="4">
        <v>3460.67</v>
      </c>
      <c r="E907" s="4">
        <v>0</v>
      </c>
      <c r="F907" s="4">
        <v>6705.58</v>
      </c>
    </row>
    <row r="908" spans="1:6" ht="12.75" customHeight="1" x14ac:dyDescent="0.2">
      <c r="A908" s="3" t="s">
        <v>1782</v>
      </c>
      <c r="B908" s="3" t="s">
        <v>1783</v>
      </c>
      <c r="C908" s="4">
        <v>2640.19</v>
      </c>
      <c r="D908" s="4">
        <v>3508.29</v>
      </c>
      <c r="E908" s="4">
        <v>0</v>
      </c>
      <c r="F908" s="4">
        <v>6148.48</v>
      </c>
    </row>
    <row r="909" spans="1:6" ht="12.75" customHeight="1" x14ac:dyDescent="0.2">
      <c r="A909" s="3" t="s">
        <v>1784</v>
      </c>
      <c r="B909" s="3" t="s">
        <v>1785</v>
      </c>
      <c r="C909" s="4">
        <v>1443.28</v>
      </c>
      <c r="D909" s="4">
        <v>3411.51</v>
      </c>
      <c r="E909" s="4">
        <v>0</v>
      </c>
      <c r="F909" s="4">
        <v>4854.79</v>
      </c>
    </row>
    <row r="910" spans="1:6" ht="12.75" customHeight="1" x14ac:dyDescent="0.2">
      <c r="A910" s="3" t="s">
        <v>1786</v>
      </c>
      <c r="B910" s="3" t="s">
        <v>1787</v>
      </c>
      <c r="C910" s="4">
        <v>56378.61</v>
      </c>
      <c r="D910" s="4">
        <v>187294.75</v>
      </c>
      <c r="E910" s="4">
        <v>8701.23</v>
      </c>
      <c r="F910" s="4">
        <v>234972.13</v>
      </c>
    </row>
    <row r="911" spans="1:6" ht="12.75" customHeight="1" x14ac:dyDescent="0.2">
      <c r="A911" s="3" t="s">
        <v>1788</v>
      </c>
      <c r="B911" s="3" t="s">
        <v>1789</v>
      </c>
      <c r="C911" s="4">
        <v>0</v>
      </c>
      <c r="D911" s="4">
        <v>1742.9</v>
      </c>
      <c r="E911" s="4">
        <v>0</v>
      </c>
      <c r="F911" s="4">
        <v>1742.9</v>
      </c>
    </row>
    <row r="912" spans="1:6" ht="12.75" customHeight="1" x14ac:dyDescent="0.2">
      <c r="A912" s="3" t="s">
        <v>1790</v>
      </c>
      <c r="B912" s="3" t="s">
        <v>1791</v>
      </c>
      <c r="C912" s="4">
        <v>2062.5300000000002</v>
      </c>
      <c r="D912" s="4">
        <v>6680.72</v>
      </c>
      <c r="E912" s="4">
        <v>0</v>
      </c>
      <c r="F912" s="4">
        <v>8743.25</v>
      </c>
    </row>
    <row r="913" spans="1:6" ht="12.75" customHeight="1" x14ac:dyDescent="0.2">
      <c r="A913" s="3" t="s">
        <v>1792</v>
      </c>
      <c r="B913" s="3" t="s">
        <v>1793</v>
      </c>
      <c r="C913" s="4">
        <v>13009.34</v>
      </c>
      <c r="D913" s="4">
        <v>115483.04</v>
      </c>
      <c r="E913" s="4">
        <v>111011.33</v>
      </c>
      <c r="F913" s="4">
        <v>17481.05</v>
      </c>
    </row>
    <row r="914" spans="1:6" ht="12.75" customHeight="1" x14ac:dyDescent="0.2">
      <c r="A914" s="3" t="s">
        <v>1794</v>
      </c>
      <c r="B914" s="3" t="s">
        <v>1795</v>
      </c>
      <c r="C914" s="4">
        <v>-63265</v>
      </c>
      <c r="D914" s="4">
        <v>31291</v>
      </c>
      <c r="E914" s="4">
        <v>188421</v>
      </c>
      <c r="F914" s="4">
        <v>-220395</v>
      </c>
    </row>
    <row r="915" spans="1:6" ht="12.75" customHeight="1" x14ac:dyDescent="0.2">
      <c r="A915" s="3" t="s">
        <v>1796</v>
      </c>
      <c r="B915" s="3" t="s">
        <v>1797</v>
      </c>
      <c r="C915" s="4">
        <v>46596.57</v>
      </c>
      <c r="D915" s="4">
        <v>153019.20000000001</v>
      </c>
      <c r="E915" s="4">
        <v>0</v>
      </c>
      <c r="F915" s="4">
        <v>199615.77</v>
      </c>
    </row>
    <row r="916" spans="1:6" ht="12.75" customHeight="1" x14ac:dyDescent="0.2">
      <c r="A916" s="3" t="s">
        <v>1798</v>
      </c>
      <c r="B916" s="3" t="s">
        <v>1799</v>
      </c>
      <c r="C916" s="4">
        <v>5784.75</v>
      </c>
      <c r="D916" s="4">
        <v>0</v>
      </c>
      <c r="E916" s="4">
        <v>0</v>
      </c>
      <c r="F916" s="4">
        <v>5784.75</v>
      </c>
    </row>
    <row r="917" spans="1:6" ht="12.75" customHeight="1" x14ac:dyDescent="0.2">
      <c r="A917" s="3" t="s">
        <v>1800</v>
      </c>
      <c r="B917" s="3" t="s">
        <v>1801</v>
      </c>
      <c r="C917" s="4">
        <v>17227.68</v>
      </c>
      <c r="D917" s="4">
        <v>13620.92</v>
      </c>
      <c r="E917" s="4">
        <v>0</v>
      </c>
      <c r="F917" s="4">
        <v>30848.6</v>
      </c>
    </row>
    <row r="918" spans="1:6" ht="12.75" customHeight="1" x14ac:dyDescent="0.2">
      <c r="A918" s="3" t="s">
        <v>1802</v>
      </c>
      <c r="B918" s="3" t="s">
        <v>1803</v>
      </c>
      <c r="C918" s="4">
        <v>26815.25</v>
      </c>
      <c r="D918" s="4">
        <v>24561</v>
      </c>
      <c r="E918" s="4">
        <v>0</v>
      </c>
      <c r="F918" s="4">
        <v>51376.25</v>
      </c>
    </row>
    <row r="919" spans="1:6" ht="12.75" customHeight="1" x14ac:dyDescent="0.2">
      <c r="A919" s="3" t="s">
        <v>1804</v>
      </c>
      <c r="B919" s="3" t="s">
        <v>1283</v>
      </c>
      <c r="C919" s="4">
        <v>17159.13</v>
      </c>
      <c r="D919" s="4">
        <v>17159.13</v>
      </c>
      <c r="E919" s="4">
        <v>0</v>
      </c>
      <c r="F919" s="4">
        <v>34318.26</v>
      </c>
    </row>
    <row r="920" spans="1:6" ht="12.75" customHeight="1" x14ac:dyDescent="0.2">
      <c r="A920" s="3" t="s">
        <v>1805</v>
      </c>
      <c r="B920" s="3" t="s">
        <v>1806</v>
      </c>
      <c r="C920" s="4">
        <v>7224</v>
      </c>
      <c r="D920" s="4">
        <v>0</v>
      </c>
      <c r="E920" s="4">
        <v>0</v>
      </c>
      <c r="F920" s="4">
        <v>7224</v>
      </c>
    </row>
    <row r="921" spans="1:6" ht="12.75" customHeight="1" x14ac:dyDescent="0.2">
      <c r="A921" s="3" t="s">
        <v>1807</v>
      </c>
      <c r="B921" s="3" t="s">
        <v>1808</v>
      </c>
      <c r="C921" s="4">
        <v>3312</v>
      </c>
      <c r="D921" s="4">
        <v>0</v>
      </c>
      <c r="E921" s="4">
        <v>0</v>
      </c>
      <c r="F921" s="4">
        <v>3312</v>
      </c>
    </row>
    <row r="922" spans="1:6" ht="12.75" customHeight="1" x14ac:dyDescent="0.2">
      <c r="A922" s="3" t="s">
        <v>1809</v>
      </c>
      <c r="B922" s="3" t="s">
        <v>1810</v>
      </c>
      <c r="C922" s="4">
        <v>26385.73</v>
      </c>
      <c r="D922" s="4">
        <v>21836.62</v>
      </c>
      <c r="E922" s="4">
        <v>0</v>
      </c>
      <c r="F922" s="4">
        <v>48222.35</v>
      </c>
    </row>
    <row r="923" spans="1:6" ht="12.75" customHeight="1" x14ac:dyDescent="0.2">
      <c r="A923" s="3" t="s">
        <v>1811</v>
      </c>
      <c r="B923" s="3" t="s">
        <v>1812</v>
      </c>
      <c r="C923" s="4">
        <v>25050</v>
      </c>
      <c r="D923" s="4">
        <v>24561</v>
      </c>
      <c r="E923" s="4">
        <v>0</v>
      </c>
      <c r="F923" s="4">
        <v>49611</v>
      </c>
    </row>
    <row r="924" spans="1:6" ht="12.75" customHeight="1" x14ac:dyDescent="0.2">
      <c r="A924" s="3" t="s">
        <v>1813</v>
      </c>
      <c r="B924" s="3" t="s">
        <v>1814</v>
      </c>
      <c r="C924" s="4">
        <v>4346.09</v>
      </c>
      <c r="D924" s="4">
        <v>9.9499999999999993</v>
      </c>
      <c r="E924" s="4">
        <v>0</v>
      </c>
      <c r="F924" s="4">
        <v>4356.04</v>
      </c>
    </row>
    <row r="925" spans="1:6" ht="12.75" customHeight="1" x14ac:dyDescent="0.2">
      <c r="A925" s="3" t="s">
        <v>1815</v>
      </c>
      <c r="B925" s="3" t="s">
        <v>1816</v>
      </c>
      <c r="C925" s="4">
        <v>515.65</v>
      </c>
      <c r="D925" s="4">
        <v>671.8</v>
      </c>
      <c r="E925" s="4">
        <v>0</v>
      </c>
      <c r="F925" s="4">
        <v>1187.45</v>
      </c>
    </row>
    <row r="926" spans="1:6" ht="12.75" customHeight="1" x14ac:dyDescent="0.2">
      <c r="A926" s="3" t="s">
        <v>1817</v>
      </c>
      <c r="B926" s="3" t="s">
        <v>1818</v>
      </c>
      <c r="C926" s="4">
        <v>0</v>
      </c>
      <c r="D926" s="4">
        <v>1035.3599999999999</v>
      </c>
      <c r="E926" s="4">
        <v>0</v>
      </c>
      <c r="F926" s="4">
        <v>1035.3599999999999</v>
      </c>
    </row>
    <row r="927" spans="1:6" ht="12.75" customHeight="1" x14ac:dyDescent="0.2">
      <c r="A927" s="3" t="s">
        <v>1819</v>
      </c>
      <c r="B927" s="3" t="s">
        <v>1820</v>
      </c>
      <c r="C927" s="4">
        <v>189.79</v>
      </c>
      <c r="D927" s="4">
        <v>1871.98</v>
      </c>
      <c r="E927" s="4">
        <v>0</v>
      </c>
      <c r="F927" s="4">
        <v>2061.77</v>
      </c>
    </row>
    <row r="928" spans="1:6" ht="12.75" customHeight="1" x14ac:dyDescent="0.2">
      <c r="A928" s="3" t="s">
        <v>1821</v>
      </c>
      <c r="B928" s="3" t="s">
        <v>1822</v>
      </c>
      <c r="C928" s="4">
        <v>540.49</v>
      </c>
      <c r="D928" s="4">
        <v>1946.77</v>
      </c>
      <c r="E928" s="4">
        <v>0</v>
      </c>
      <c r="F928" s="4">
        <v>2487.2600000000002</v>
      </c>
    </row>
    <row r="929" spans="1:6" ht="12.75" customHeight="1" x14ac:dyDescent="0.2">
      <c r="A929" s="3" t="s">
        <v>1823</v>
      </c>
      <c r="B929" s="3" t="s">
        <v>1824</v>
      </c>
      <c r="C929" s="4">
        <v>7387</v>
      </c>
      <c r="D929" s="4">
        <v>0</v>
      </c>
      <c r="E929" s="4">
        <v>0</v>
      </c>
      <c r="F929" s="4">
        <v>7387</v>
      </c>
    </row>
    <row r="930" spans="1:6" ht="12.75" customHeight="1" x14ac:dyDescent="0.2">
      <c r="A930" s="3" t="s">
        <v>1825</v>
      </c>
      <c r="B930" s="3" t="s">
        <v>1826</v>
      </c>
      <c r="C930" s="4">
        <v>0</v>
      </c>
      <c r="D930" s="4">
        <v>1295.76</v>
      </c>
      <c r="E930" s="4">
        <v>0</v>
      </c>
      <c r="F930" s="4">
        <v>1295.76</v>
      </c>
    </row>
    <row r="931" spans="1:6" ht="12.75" customHeight="1" x14ac:dyDescent="0.2">
      <c r="A931" s="3" t="s">
        <v>1827</v>
      </c>
      <c r="B931" s="3" t="s">
        <v>1828</v>
      </c>
      <c r="C931" s="4">
        <v>8115</v>
      </c>
      <c r="D931" s="4">
        <v>8115</v>
      </c>
      <c r="E931" s="4">
        <v>0</v>
      </c>
      <c r="F931" s="4">
        <v>16230</v>
      </c>
    </row>
    <row r="932" spans="1:6" ht="12.75" customHeight="1" x14ac:dyDescent="0.2">
      <c r="A932" s="3" t="s">
        <v>1829</v>
      </c>
      <c r="B932" s="3" t="s">
        <v>1830</v>
      </c>
      <c r="C932" s="4">
        <v>32505.75</v>
      </c>
      <c r="D932" s="4">
        <v>32505.75</v>
      </c>
      <c r="E932" s="4">
        <v>0</v>
      </c>
      <c r="F932" s="4">
        <v>65011.5</v>
      </c>
    </row>
    <row r="933" spans="1:6" ht="12.75" customHeight="1" x14ac:dyDescent="0.2">
      <c r="A933" s="3" t="s">
        <v>1831</v>
      </c>
      <c r="B933" s="3" t="s">
        <v>1832</v>
      </c>
      <c r="C933" s="4">
        <v>108.95</v>
      </c>
      <c r="D933" s="4">
        <v>17583.689999999999</v>
      </c>
      <c r="E933" s="4">
        <v>0</v>
      </c>
      <c r="F933" s="4">
        <v>17692.64</v>
      </c>
    </row>
    <row r="934" spans="1:6" ht="12.75" customHeight="1" x14ac:dyDescent="0.2">
      <c r="A934" s="3" t="s">
        <v>1833</v>
      </c>
      <c r="B934" s="3" t="s">
        <v>1834</v>
      </c>
      <c r="C934" s="4">
        <v>127868.44</v>
      </c>
      <c r="D934" s="4">
        <v>122940.11</v>
      </c>
      <c r="E934" s="4">
        <v>0</v>
      </c>
      <c r="F934" s="4">
        <v>250808.55</v>
      </c>
    </row>
    <row r="935" spans="1:6" ht="12.75" customHeight="1" x14ac:dyDescent="0.2">
      <c r="A935" s="3" t="s">
        <v>1835</v>
      </c>
      <c r="B935" s="3" t="s">
        <v>1836</v>
      </c>
      <c r="C935" s="4">
        <v>146613.74</v>
      </c>
      <c r="D935" s="4">
        <v>133592.70000000001</v>
      </c>
      <c r="E935" s="4">
        <v>0</v>
      </c>
      <c r="F935" s="4">
        <v>280206.44</v>
      </c>
    </row>
    <row r="936" spans="1:6" ht="12.75" customHeight="1" x14ac:dyDescent="0.2">
      <c r="A936" s="3" t="s">
        <v>1837</v>
      </c>
      <c r="B936" s="3" t="s">
        <v>1838</v>
      </c>
      <c r="C936" s="4">
        <v>98939.31</v>
      </c>
      <c r="D936" s="4">
        <v>92316.42</v>
      </c>
      <c r="E936" s="4">
        <v>0</v>
      </c>
      <c r="F936" s="4">
        <v>191255.73</v>
      </c>
    </row>
    <row r="937" spans="1:6" ht="12.75" customHeight="1" x14ac:dyDescent="0.2">
      <c r="A937" s="3" t="s">
        <v>1839</v>
      </c>
      <c r="B937" s="3" t="s">
        <v>1840</v>
      </c>
      <c r="C937" s="4">
        <v>100064.62</v>
      </c>
      <c r="D937" s="4">
        <v>92162.35</v>
      </c>
      <c r="E937" s="4">
        <v>0</v>
      </c>
      <c r="F937" s="4">
        <v>192226.97</v>
      </c>
    </row>
    <row r="938" spans="1:6" ht="12.75" customHeight="1" x14ac:dyDescent="0.2">
      <c r="A938" s="3" t="s">
        <v>1841</v>
      </c>
      <c r="B938" s="3" t="s">
        <v>1842</v>
      </c>
      <c r="C938" s="4">
        <v>197422.92</v>
      </c>
      <c r="D938" s="4">
        <v>206104.3</v>
      </c>
      <c r="E938" s="4">
        <v>0</v>
      </c>
      <c r="F938" s="4">
        <v>403527.22</v>
      </c>
    </row>
    <row r="939" spans="1:6" ht="12.75" customHeight="1" x14ac:dyDescent="0.2">
      <c r="A939" s="3" t="s">
        <v>1843</v>
      </c>
      <c r="B939" s="3" t="s">
        <v>1844</v>
      </c>
      <c r="C939" s="4">
        <v>81591.87</v>
      </c>
      <c r="D939" s="4">
        <v>26260.58</v>
      </c>
      <c r="E939" s="4">
        <v>0</v>
      </c>
      <c r="F939" s="4">
        <v>107852.45</v>
      </c>
    </row>
    <row r="940" spans="1:6" ht="12.75" customHeight="1" x14ac:dyDescent="0.2">
      <c r="A940" s="3" t="s">
        <v>1845</v>
      </c>
      <c r="B940" s="3" t="s">
        <v>1846</v>
      </c>
      <c r="C940" s="4">
        <v>152260.29999999999</v>
      </c>
      <c r="D940" s="4">
        <v>147685.44</v>
      </c>
      <c r="E940" s="4">
        <v>0</v>
      </c>
      <c r="F940" s="4">
        <v>299945.74</v>
      </c>
    </row>
    <row r="941" spans="1:6" ht="12.75" customHeight="1" x14ac:dyDescent="0.2">
      <c r="A941" s="3" t="s">
        <v>1847</v>
      </c>
      <c r="B941" s="3" t="s">
        <v>1848</v>
      </c>
      <c r="C941" s="4">
        <v>140387.14000000001</v>
      </c>
      <c r="D941" s="4">
        <v>143771.47</v>
      </c>
      <c r="E941" s="4">
        <v>0</v>
      </c>
      <c r="F941" s="4">
        <v>284158.61</v>
      </c>
    </row>
    <row r="942" spans="1:6" ht="12.75" customHeight="1" x14ac:dyDescent="0.2">
      <c r="A942" s="3" t="s">
        <v>1849</v>
      </c>
      <c r="B942" s="3" t="s">
        <v>1508</v>
      </c>
      <c r="C942" s="4">
        <f>SUM(C943:C943)</f>
        <v>-162519.69</v>
      </c>
      <c r="D942" s="4">
        <f>SUM(D943:D943)</f>
        <v>0</v>
      </c>
      <c r="E942" s="4">
        <f>SUM(E943:E943)</f>
        <v>162519.69</v>
      </c>
      <c r="F942" s="4">
        <f>SUM(F943:F943)</f>
        <v>-325039.38</v>
      </c>
    </row>
    <row r="943" spans="1:6" ht="12.75" customHeight="1" x14ac:dyDescent="0.2">
      <c r="A943" s="3" t="s">
        <v>1850</v>
      </c>
      <c r="B943" s="3" t="s">
        <v>1508</v>
      </c>
      <c r="C943" s="4">
        <v>-162519.69</v>
      </c>
      <c r="D943" s="4">
        <v>0</v>
      </c>
      <c r="E943" s="4">
        <v>162519.69</v>
      </c>
      <c r="F943" s="4">
        <v>-325039.38</v>
      </c>
    </row>
    <row r="944" spans="1:6" ht="12.75" customHeight="1" x14ac:dyDescent="0.2">
      <c r="A944" s="3" t="s">
        <v>1851</v>
      </c>
      <c r="B944" s="3" t="s">
        <v>1852</v>
      </c>
      <c r="C944" s="4">
        <f>C945</f>
        <v>-713872.99</v>
      </c>
      <c r="D944" s="4">
        <f>D945</f>
        <v>0</v>
      </c>
      <c r="E944" s="4">
        <f>E945</f>
        <v>0</v>
      </c>
      <c r="F944" s="4">
        <f>F945</f>
        <v>-713872.99</v>
      </c>
    </row>
    <row r="945" spans="1:6" ht="12.75" customHeight="1" x14ac:dyDescent="0.2">
      <c r="A945" s="3" t="s">
        <v>1853</v>
      </c>
      <c r="B945" s="3" t="s">
        <v>1854</v>
      </c>
      <c r="C945" s="4">
        <f>SUM(C946:C946)</f>
        <v>-713872.99</v>
      </c>
      <c r="D945" s="4">
        <f>SUM(D946:D946)</f>
        <v>0</v>
      </c>
      <c r="E945" s="4">
        <f>SUM(E946:E946)</f>
        <v>0</v>
      </c>
      <c r="F945" s="4">
        <f>SUM(F946:F946)</f>
        <v>-713872.99</v>
      </c>
    </row>
    <row r="946" spans="1:6" ht="12.75" customHeight="1" x14ac:dyDescent="0.2">
      <c r="A946" s="3" t="s">
        <v>1855</v>
      </c>
      <c r="B946" s="3" t="s">
        <v>1856</v>
      </c>
      <c r="C946" s="4">
        <v>-713872.99</v>
      </c>
      <c r="D946" s="4">
        <v>0</v>
      </c>
      <c r="E946" s="4">
        <v>0</v>
      </c>
      <c r="F946" s="4">
        <v>-713872.99</v>
      </c>
    </row>
    <row r="947" spans="1:6" ht="12.75" customHeight="1" x14ac:dyDescent="0.2">
      <c r="A947" s="3" t="s">
        <v>1857</v>
      </c>
      <c r="B947" s="3" t="s">
        <v>1858</v>
      </c>
      <c r="C947" s="4">
        <f t="shared" ref="C947:F948" si="3">C948</f>
        <v>49924.82</v>
      </c>
      <c r="D947" s="4">
        <f t="shared" si="3"/>
        <v>169897.58000000002</v>
      </c>
      <c r="E947" s="4">
        <f t="shared" si="3"/>
        <v>99702.24</v>
      </c>
      <c r="F947" s="4">
        <f t="shared" si="3"/>
        <v>120120.15999999999</v>
      </c>
    </row>
    <row r="948" spans="1:6" ht="12.75" customHeight="1" x14ac:dyDescent="0.2">
      <c r="A948" s="3" t="s">
        <v>1859</v>
      </c>
      <c r="B948" s="3" t="s">
        <v>1858</v>
      </c>
      <c r="C948" s="4">
        <f t="shared" si="3"/>
        <v>49924.82</v>
      </c>
      <c r="D948" s="4">
        <f t="shared" si="3"/>
        <v>169897.58000000002</v>
      </c>
      <c r="E948" s="4">
        <f t="shared" si="3"/>
        <v>99702.24</v>
      </c>
      <c r="F948" s="4">
        <f t="shared" si="3"/>
        <v>120120.15999999999</v>
      </c>
    </row>
    <row r="949" spans="1:6" ht="12.75" customHeight="1" x14ac:dyDescent="0.2">
      <c r="A949" s="3" t="s">
        <v>1860</v>
      </c>
      <c r="B949" s="3" t="s">
        <v>1858</v>
      </c>
      <c r="C949" s="4">
        <f>SUM(C950:C952)</f>
        <v>49924.82</v>
      </c>
      <c r="D949" s="4">
        <f>SUM(D950:D952)</f>
        <v>169897.58000000002</v>
      </c>
      <c r="E949" s="4">
        <f>SUM(E950:E952)</f>
        <v>99702.24</v>
      </c>
      <c r="F949" s="4">
        <f>SUM(F950:F952)</f>
        <v>120120.15999999999</v>
      </c>
    </row>
    <row r="950" spans="1:6" ht="12.75" customHeight="1" x14ac:dyDescent="0.2">
      <c r="A950" s="3" t="s">
        <v>1861</v>
      </c>
      <c r="B950" s="3" t="s">
        <v>1862</v>
      </c>
      <c r="C950" s="4">
        <v>13932.34</v>
      </c>
      <c r="D950" s="4">
        <v>12340.62</v>
      </c>
      <c r="E950" s="4">
        <v>0</v>
      </c>
      <c r="F950" s="4">
        <v>26272.959999999999</v>
      </c>
    </row>
    <row r="951" spans="1:6" ht="12.75" customHeight="1" x14ac:dyDescent="0.2">
      <c r="A951" s="3" t="s">
        <v>1863</v>
      </c>
      <c r="B951" s="3" t="s">
        <v>1864</v>
      </c>
      <c r="C951" s="4">
        <v>35699.879999999997</v>
      </c>
      <c r="D951" s="4">
        <v>36644.68</v>
      </c>
      <c r="E951" s="4">
        <v>0</v>
      </c>
      <c r="F951" s="4">
        <v>72344.56</v>
      </c>
    </row>
    <row r="952" spans="1:6" ht="12.75" customHeight="1" x14ac:dyDescent="0.2">
      <c r="A952" s="3" t="s">
        <v>1865</v>
      </c>
      <c r="B952" s="3" t="s">
        <v>1866</v>
      </c>
      <c r="C952" s="4">
        <v>292.60000000000002</v>
      </c>
      <c r="D952" s="4">
        <v>120912.28</v>
      </c>
      <c r="E952" s="4">
        <v>99702.24</v>
      </c>
      <c r="F952" s="4">
        <v>21502.639999999999</v>
      </c>
    </row>
    <row r="954" spans="1:6" ht="12.75" customHeight="1" x14ac:dyDescent="0.2">
      <c r="B954" s="1"/>
      <c r="C954" s="1" t="s">
        <v>2</v>
      </c>
      <c r="D954" s="1" t="s">
        <v>3</v>
      </c>
      <c r="E954" s="1" t="s">
        <v>4</v>
      </c>
      <c r="F954" s="1" t="s">
        <v>5</v>
      </c>
    </row>
    <row r="955" spans="1:6" ht="12.75" customHeight="1" x14ac:dyDescent="0.2">
      <c r="B955" s="6" t="s">
        <v>1867</v>
      </c>
      <c r="C955" s="4">
        <f>Balancete!C2</f>
        <v>60758739.390000001</v>
      </c>
      <c r="D955" s="4">
        <f>Balancete!D2</f>
        <v>270973329.84999996</v>
      </c>
      <c r="E955" s="4">
        <f>Balancete!E2</f>
        <v>267461325.28000006</v>
      </c>
      <c r="F955" s="4">
        <f>Balancete!F2</f>
        <v>64270743.960000001</v>
      </c>
    </row>
    <row r="956" spans="1:6" ht="12.75" customHeight="1" x14ac:dyDescent="0.2">
      <c r="B956" s="6" t="s">
        <v>1868</v>
      </c>
      <c r="C956" s="4">
        <f>Balancete!C186</f>
        <v>56843983.209999993</v>
      </c>
      <c r="D956" s="4">
        <f>Balancete!D186</f>
        <v>87224050.270000011</v>
      </c>
      <c r="E956" s="4">
        <f>Balancete!E186</f>
        <v>88927033.230000004</v>
      </c>
      <c r="F956" s="4">
        <f>Balancete!F186</f>
        <v>58546966.169999994</v>
      </c>
    </row>
    <row r="957" spans="1:6" ht="12.75" customHeight="1" x14ac:dyDescent="0.2">
      <c r="B957" s="6" t="s">
        <v>1404</v>
      </c>
      <c r="C957" s="4">
        <f>Balancete!C706</f>
        <v>46508188.520000003</v>
      </c>
      <c r="D957" s="4">
        <f>Balancete!D706</f>
        <v>838847.45</v>
      </c>
      <c r="E957" s="4">
        <f>Balancete!E706</f>
        <v>47700849.860000007</v>
      </c>
      <c r="F957" s="4">
        <f>Balancete!F706</f>
        <v>93370190.930000022</v>
      </c>
    </row>
    <row r="958" spans="1:6" ht="12.75" customHeight="1" x14ac:dyDescent="0.2">
      <c r="B958" s="6" t="s">
        <v>1541</v>
      </c>
      <c r="C958" s="4">
        <f>Balancete!C781</f>
        <v>42593432.340000004</v>
      </c>
      <c r="D958" s="4">
        <f>Balancete!D781</f>
        <v>46732279.420000002</v>
      </c>
      <c r="E958" s="4">
        <f>Balancete!E781</f>
        <v>1679298.6200000003</v>
      </c>
      <c r="F958" s="4">
        <f>Balancete!F781</f>
        <v>87646413.140000001</v>
      </c>
    </row>
    <row r="959" spans="1:6" ht="12.75" customHeight="1" x14ac:dyDescent="0.2">
      <c r="B959" s="6" t="s">
        <v>1869</v>
      </c>
      <c r="C959" s="6"/>
      <c r="D959" s="6"/>
      <c r="E959" s="6"/>
      <c r="F959" s="7">
        <f>(F957)-(F958)</f>
        <v>5723777.7900000215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&amp;L&amp;"Arial"&amp;10&amp;K000000BALANCETE DE VERIFICAÇÃO
FUNDAÇÃO HOSPITAL SANTA LYDIA
Período: 01/04/2024 a 30/06/2024</oddHeader>
    <oddFooter>&amp;L&amp;"Arial"&amp;10&amp;K000000Página: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FHSL</dc:creator>
  <cp:keywords/>
  <dc:description/>
  <cp:lastModifiedBy>fhsl.ti.interna6@hospitalsantalydia.com.br</cp:lastModifiedBy>
  <dcterms:created xsi:type="dcterms:W3CDTF">2025-06-02T14:37:33Z</dcterms:created>
  <dcterms:modified xsi:type="dcterms:W3CDTF">2025-06-03T16:13:34Z</dcterms:modified>
</cp:coreProperties>
</file>